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1"/>
  </bookViews>
  <sheets>
    <sheet name="CK - BÁO CÁO LƯU CHUYỂN TT" sheetId="1" r:id="rId1"/>
    <sheet name="CK - BÁO CÁO KẾT QUẢ KINH D" sheetId="2" r:id="rId2"/>
    <sheet name="CK - BẢNG CÂN ĐỐI KẾ TOÁN" sheetId="3" r:id="rId3"/>
  </sheets>
  <definedNames/>
  <calcPr fullCalcOnLoad="1"/>
</workbook>
</file>

<file path=xl/sharedStrings.xml><?xml version="1.0" encoding="utf-8"?>
<sst xmlns="http://schemas.openxmlformats.org/spreadsheetml/2006/main" count="558" uniqueCount="522">
  <si>
    <t>CÔNG TY: CỔ PHẦN CHỨNG KHÓAN XUÂN THÀNH</t>
  </si>
  <si>
    <t xml:space="preserve">                            Mẫu số B 01-CTCK</t>
  </si>
  <si>
    <t>Địa chỉ: Tầng 5+6, 37 Nguyễn Đình Chiểu, Hai Bà Trưng, Hà Nội</t>
  </si>
  <si>
    <t xml:space="preserve">                             Ban hành theo TT số 95/2008/TT-BTC</t>
  </si>
  <si>
    <t xml:space="preserve">                              ngày 24/10/2008 của Bộ tài chính</t>
  </si>
  <si>
    <t>BẢNG CÂN ĐỐI KẾ TOÁN</t>
  </si>
  <si>
    <t>Tại ngày 31 tháng 12 năm 2011</t>
  </si>
  <si>
    <t>ĐVT: VNĐ</t>
  </si>
  <si>
    <t>Chỉ tiêu</t>
  </si>
  <si>
    <t>Mã chỉ tiêu</t>
  </si>
  <si>
    <t>Thuyết minh</t>
  </si>
  <si>
    <t>Số cuối kỳ</t>
  </si>
  <si>
    <t>Số đầu năm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</si>
  <si>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</si>
  <si>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</si>
  <si>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</si>
  <si>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</si>
  <si>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</si>
  <si>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</si>
  <si>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</si>
  <si>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</si>
  <si>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</si>
  <si>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</si>
  <si>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</si>
  <si>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</si>
  <si>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</si>
  <si>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</si>
  <si>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</si>
  <si>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</si>
  <si>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</si>
  <si>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</si>
  <si>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</si>
  <si>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</si>
  <si>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</si>
  <si>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</si>
  <si>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</si>
  <si>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hoạt động giao dịch chứng khoán</t>
  </si>
  <si>
    <t>135</t>
  </si>
  <si>
    <t>5. Các khoản phải thu khác</t>
  </si>
  <si>
    <t>138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</si>
  <si>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</si>
  <si>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</si>
  <si>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</si>
  <si>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</si>
  <si>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</si>
  <si>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</si>
  <si>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</si>
  <si>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</si>
  <si>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</si>
  <si>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</si>
  <si>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</si>
  <si>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</si>
  <si>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</si>
  <si>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</si>
  <si>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</si>
  <si>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</si>
  <si>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Giao dịch mua bán lại Trái phiếu Chính phủ</t>
  </si>
  <si>
    <t>157</t>
  </si>
  <si>
    <t>5. Tài sản ngắn hạn khác</t>
  </si>
  <si>
    <t>158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</si>
  <si>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</si>
  <si>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</si>
  <si>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</si>
  <si>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</si>
  <si>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</si>
  <si>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</si>
  <si>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</si>
  <si>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</si>
  <si>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</si>
  <si>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</si>
  <si>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</si>
  <si>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</si>
  <si>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</si>
  <si>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</si>
  <si>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</si>
  <si>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</si>
  <si>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</si>
  <si>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</si>
  <si>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</si>
  <si>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</si>
  <si>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</si>
  <si>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</si>
  <si>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</si>
  <si>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</si>
  <si>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</si>
  <si>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</si>
  <si>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</si>
  <si>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</si>
  <si>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</si>
  <si>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</si>
  <si>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</si>
  <si>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</si>
  <si>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</si>
  <si>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</si>
  <si>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</si>
  <si>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</si>
  <si>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</si>
  <si>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</si>
  <si>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</si>
  <si>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</si>
  <si>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</si>
  <si>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</si>
  <si>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chứng khoán dài hạn</t>
  </si>
  <si>
    <t>253</t>
  </si>
  <si>
    <t xml:space="preserve">    - Chứng khoán sẵn sàng để bán</t>
  </si>
  <si>
    <t>254</t>
  </si>
  <si>
    <t xml:space="preserve">    - Chứng khoán nắm giữ đến ngày đáo hạn</t>
  </si>
  <si>
    <t>255</t>
  </si>
  <si>
    <t>4. Đầu tư dài hạn khác</t>
  </si>
  <si>
    <t>258</t>
  </si>
  <si>
    <t>5.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</si>
  <si>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</si>
  <si>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</si>
  <si>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</si>
  <si>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</si>
  <si>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</si>
  <si>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</si>
  <si>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</si>
  <si>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Tiền nộp Quỹ hỗ trợ thanh toán</t>
  </si>
  <si>
    <t>263</t>
  </si>
  <si>
    <t>4. Tài sản dài hạn khác</t>
  </si>
  <si>
    <t>268</t>
  </si>
  <si>
    <t>VI. Lợi thế thương mại</t>
  </si>
  <si>
    <t>269</t>
  </si>
  <si>
    <t>TỔNG CỘNG TÀI SẢN(270=100+200)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</si>
  <si>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</si>
  <si>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</si>
  <si>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</si>
  <si>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</si>
  <si>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</si>
  <si>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</si>
  <si>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</si>
  <si>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</si>
  <si>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</si>
  <si>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</si>
  <si>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</si>
  <si>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</si>
  <si>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</si>
  <si>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</si>
  <si>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</si>
  <si>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</si>
  <si>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</si>
  <si>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</si>
  <si>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</si>
  <si>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Các khoản phải trả, phải nộp ngắn hạn khác</t>
  </si>
  <si>
    <t>319</t>
  </si>
  <si>
    <t>9. Phải trả hoạt động giao dịch chứng khoán</t>
  </si>
  <si>
    <t>320</t>
  </si>
  <si>
    <t>10. Phải trả hộ cổ tức, gốc và lãi trái phiếu</t>
  </si>
  <si>
    <t>321</t>
  </si>
  <si>
    <t>11. Phải trả tổ chức phát hành chứng khoán</t>
  </si>
  <si>
    <t>322</t>
  </si>
  <si>
    <t>12. Quỹ khen thưởng, phúc lợi</t>
  </si>
  <si>
    <t>323</t>
  </si>
  <si>
    <t>13. Giao dịch mua bán lại trái phiếu Chính phủ</t>
  </si>
  <si>
    <t>327</t>
  </si>
  <si>
    <t>14. Doanh thu chưa thực hiện ngắn hạn</t>
  </si>
  <si>
    <t>328</t>
  </si>
  <si>
    <t>15. Dự phòng phải trả ngắn hạn</t>
  </si>
  <si>
    <t>329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</si>
  <si>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</si>
  <si>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</si>
  <si>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</si>
  <si>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</si>
  <si>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</si>
  <si>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</si>
  <si>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</si>
  <si>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</si>
  <si>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</si>
  <si>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</si>
  <si>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</si>
  <si>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</si>
  <si>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</si>
  <si>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</si>
  <si>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</si>
  <si>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</si>
  <si>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 dài hạn</t>
  </si>
  <si>
    <t>338</t>
  </si>
  <si>
    <t>9. Quỹ phát triển khoa học và công nghệ</t>
  </si>
  <si>
    <t>339</t>
  </si>
  <si>
    <t>10. Dự phòng bồi thường thiệt hại cho nhà đầu tư</t>
  </si>
  <si>
    <t>359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</si>
  <si>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</si>
  <si>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</si>
  <si>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</si>
  <si>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</si>
  <si>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</si>
  <si>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</si>
  <si>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</si>
  <si>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</si>
  <si>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bổ xung từ lợi nhuận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</si>
  <si>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</si>
  <si>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</si>
  <si>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</si>
  <si>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</si>
  <si>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</si>
  <si>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</si>
  <si>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</si>
  <si>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</si>
  <si>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</si>
  <si>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</si>
  <si>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</si>
  <si>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</si>
  <si>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</si>
  <si>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</si>
  <si>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</si>
  <si>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</si>
  <si>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</si>
  <si>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</si>
  <si>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</si>
  <si>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C. LỢI ÍCH CỔ ĐÔNG THIỂU SỐ</t>
  </si>
  <si>
    <t>439</t>
  </si>
  <si>
    <t>TỔNG CỘNG NGUỒN VỐN</t>
  </si>
  <si>
    <t>440</t>
  </si>
  <si>
    <t>CÁC CHỈ TIÊU NGOÀI BẢNG</t>
  </si>
  <si>
    <t>1. Tài sản cố định thuê ngoài</t>
  </si>
  <si>
    <t>001</t>
  </si>
  <si>
    <t>2. Vật tư, chứng chỉ có giá nhận giữ hộ</t>
  </si>
  <si>
    <t>002</t>
  </si>
  <si>
    <t>3. Tài sản nhận ký cược</t>
  </si>
  <si>
    <t>003</t>
  </si>
  <si>
    <t>4. Nợ khó đòi đã xử lý</t>
  </si>
  <si>
    <t>004</t>
  </si>
  <si>
    <t>5. Ngoại tệ các loại</t>
  </si>
  <si>
    <t>005</t>
  </si>
  <si>
    <t>6. Chứng khoán lưu ký</t>
  </si>
  <si>
    <t>006</t>
  </si>
  <si>
    <t>6.1. Chứng khoán giao dịch</t>
  </si>
  <si>
    <t>007</t>
  </si>
  <si>
    <t>6.1.1. Chứng khoán giao dịch của thành viên lưu ký</t>
  </si>
  <si>
    <t>008</t>
  </si>
  <si>
    <t>6.1.2. Chứng khoán giao dịch của khách hàng trong nước</t>
  </si>
  <si>
    <t>009</t>
  </si>
  <si>
    <t>6.1.3. Chứng khoán giao dịch của khách hàng nước ngoài</t>
  </si>
  <si>
    <t>010</t>
  </si>
  <si>
    <t>6.1.4. Chứng khoán giao dịch của tổ chức khác</t>
  </si>
  <si>
    <t>011</t>
  </si>
  <si>
    <t>6.2. Chứng khoán tạm ngừng giao dịch</t>
  </si>
  <si>
    <t>012</t>
  </si>
  <si>
    <t>6.2.1. Chứng khoán tạm ngừng giao dịch của thành viên lưu ký</t>
  </si>
  <si>
    <t>013</t>
  </si>
  <si>
    <t>6.2.2. Chứng khoán tạm ngừng giao dịch của khách hàng trong nước</t>
  </si>
  <si>
    <t>014</t>
  </si>
  <si>
    <t>6.2.3. Chứng khoán tạm ngừng giao dịch của khách hàng nước ngoài</t>
  </si>
  <si>
    <t>015</t>
  </si>
  <si>
    <t>6.2.4. Chứng khoán tạm ngừng giao dịch của tổ chức khác</t>
  </si>
  <si>
    <t>016</t>
  </si>
  <si>
    <t>6.3. Chứng khoán cầm cố</t>
  </si>
  <si>
    <t>017</t>
  </si>
  <si>
    <t>6.3.1. Chứng khoán cầm cố của thành viên lưu ký</t>
  </si>
  <si>
    <t>018</t>
  </si>
  <si>
    <t>6.3.2. Chứng khoán cầm cố của khách hàng trong nước</t>
  </si>
  <si>
    <t>019</t>
  </si>
  <si>
    <t>6.3.3. Chứng khoán cầm cố của khách hàng nước ngoài</t>
  </si>
  <si>
    <t>020</t>
  </si>
  <si>
    <t>6.3.4. Chứng khoán cầm cố của tổ chức khác</t>
  </si>
  <si>
    <t>021</t>
  </si>
  <si>
    <t>6.4. Chứng khoán tạm giữ</t>
  </si>
  <si>
    <t>022</t>
  </si>
  <si>
    <t>6.4.1. Chứng khoán tạm giữ của thành viên lưu ký</t>
  </si>
  <si>
    <t>023</t>
  </si>
  <si>
    <t>6.4.2. Chứng khoán tạm giữ của khách hàng trong nước</t>
  </si>
  <si>
    <t>024</t>
  </si>
  <si>
    <t>6.4.3. Chứng khoán tạm giữ của khách hàng nước ngoài</t>
  </si>
  <si>
    <t>025</t>
  </si>
  <si>
    <t>6.4.4. Chứng khoán tạm giữ của tổ chức khác</t>
  </si>
  <si>
    <t>026</t>
  </si>
  <si>
    <t>6.5. Chứng khoán chờ thanh toán</t>
  </si>
  <si>
    <t>027</t>
  </si>
  <si>
    <t>6.5.1. Chứng khoán chờ thanh toán của thành viên lưu ký</t>
  </si>
  <si>
    <t>028</t>
  </si>
  <si>
    <t>6.5.2. Chứng khoán chờ thanh toán của khách hàng trong nước</t>
  </si>
  <si>
    <t>029</t>
  </si>
  <si>
    <t>6.5.3. Chứng khoán chờ thanh toán của khách hàng nước ngoài</t>
  </si>
  <si>
    <t>030</t>
  </si>
  <si>
    <t>6.5.4. Chứng khoán chờ thanh toán của tổ chức khác</t>
  </si>
  <si>
    <t>031</t>
  </si>
  <si>
    <t>6.6. Chứng khoán phong tỏa chờ rút</t>
  </si>
  <si>
    <t>032</t>
  </si>
  <si>
    <t>6.6.1. Chứng khoán phong tỏa chờ rút của thành viên lưu ký</t>
  </si>
  <si>
    <t>033</t>
  </si>
  <si>
    <t>6.6.2. Chứng khoán phong tỏa chờ rút của khách hàng trong nước</t>
  </si>
  <si>
    <t>034</t>
  </si>
  <si>
    <t>6.6.3. Chứng khoán phong tỏa chờ rút của khách hàng nước ngoài</t>
  </si>
  <si>
    <t>035</t>
  </si>
  <si>
    <t>6.6.4. Chứng khoán phong tỏa chờ rút của tổ chức khác</t>
  </si>
  <si>
    <t>036</t>
  </si>
  <si>
    <t>6.7. Chứng khoán chờ giao dịch</t>
  </si>
  <si>
    <t>037</t>
  </si>
  <si>
    <t>6.7.1. Chứng khoán chờ giao dịch của thành viên lưu ký</t>
  </si>
  <si>
    <t>038</t>
  </si>
  <si>
    <t>6.7.2. Chứng khoán chờ giao dịch của khách hàng trong nước</t>
  </si>
  <si>
    <t>039</t>
  </si>
  <si>
    <t>6.7.3. Chứng khoán chờ giao dịch của khách hàng nước ngoài</t>
  </si>
  <si>
    <t>040</t>
  </si>
  <si>
    <t>6.7.4. Chứng khoán chờ giao dịch của tổ chức khác</t>
  </si>
  <si>
    <t>041</t>
  </si>
  <si>
    <t>6.8. Chứng khoán ký quỹ đảm bảo khoản vay</t>
  </si>
  <si>
    <t>042</t>
  </si>
  <si>
    <t>6.8.1. Chứng khoán ký quỹ đảm bảo khoản vay của thành viên lưu ký</t>
  </si>
  <si>
    <t>043</t>
  </si>
  <si>
    <t>6.8.2. Chứng khoán ký quỹ đảm bảo khoản vay của khách hàng trong nước</t>
  </si>
  <si>
    <t>044</t>
  </si>
  <si>
    <t>6.8.3. Chứng khoán ký quỹ đảm bảo khoản vay của khách hàng nước ngoài</t>
  </si>
  <si>
    <t>045</t>
  </si>
  <si>
    <t>6.8.4. Chứng khoán ký quỹ đảm bảo khoản vay của tổ chức khác</t>
  </si>
  <si>
    <t>046</t>
  </si>
  <si>
    <t>6.9. Chứng khoán sửa lỗi giao dịch</t>
  </si>
  <si>
    <t>047</t>
  </si>
  <si>
    <t>7. Chứng khoán lưu ký công ty đại chúng chưa niêm yết</t>
  </si>
  <si>
    <t>050</t>
  </si>
  <si>
    <t>7.1. Chứng khoán giao dịch</t>
  </si>
  <si>
    <t>051</t>
  </si>
  <si>
    <t>7.1.1. Chứng khoán giao dịch của thành viên lưu ký</t>
  </si>
  <si>
    <t>052</t>
  </si>
  <si>
    <t>7.1.2. Chứng khoán giao dịch của khách hàng trong nước</t>
  </si>
  <si>
    <t>053</t>
  </si>
  <si>
    <t>7.1.3. Chứng khoán giao dịch của khách hàng nước ngoài</t>
  </si>
  <si>
    <t>054</t>
  </si>
  <si>
    <t>7.1.4. Chứng khoán giao dịch của tổ chức khác</t>
  </si>
  <si>
    <t>055</t>
  </si>
  <si>
    <t>7.2. Chứng khoán tạm ngừng giao dịch</t>
  </si>
  <si>
    <t>056</t>
  </si>
  <si>
    <t>7.2.1. Chứng khoán tạm ngừng giao dịch của thành viên lưu ký</t>
  </si>
  <si>
    <t>057</t>
  </si>
  <si>
    <t>7.2.2. Chứng khoán tạm ngừng giao dịch của khách hàng trong nước</t>
  </si>
  <si>
    <t>058</t>
  </si>
  <si>
    <t>7.2.3. Chứng khoán tạm ngừng giao dịch của khách hàng nước ngoài</t>
  </si>
  <si>
    <t>059</t>
  </si>
  <si>
    <t>7.2.4. Chứng khoán tạm ngừng giao dịch của tổ chức khác</t>
  </si>
  <si>
    <t>060</t>
  </si>
  <si>
    <t>7.3.  Chứng khoán cầm cố</t>
  </si>
  <si>
    <t>061</t>
  </si>
  <si>
    <t>7.3.1. Chứng khoán cầm cố của thành viên lưu ký</t>
  </si>
  <si>
    <t>062</t>
  </si>
  <si>
    <t>7.3.2. Chứng khoán cầm cố của khách hàng trong nước</t>
  </si>
  <si>
    <t>063</t>
  </si>
  <si>
    <t>7.3.3. Chứng khoán cầm cố của khách hàng nước ngoài</t>
  </si>
  <si>
    <t>064</t>
  </si>
  <si>
    <t>7.3.4. Chứng khoán cầm cố của tổ chức khác</t>
  </si>
  <si>
    <t>065</t>
  </si>
  <si>
    <t>7.4. Chứng khoán tạm giữ</t>
  </si>
  <si>
    <t>066</t>
  </si>
  <si>
    <t>7.4.1. Chứng khoán tạm giữ của thành viên lưu ký</t>
  </si>
  <si>
    <t>067</t>
  </si>
  <si>
    <t>7.4.2. Chứng khoán tạm giữ của khách hàng trong nước</t>
  </si>
  <si>
    <t>068</t>
  </si>
  <si>
    <t>7.4.3. Chứng khoán tạm giữ của khách hàng nước ngoài</t>
  </si>
  <si>
    <t>069</t>
  </si>
  <si>
    <t>7.4.4. Chứng khoán tạm giữ của tổ chức khác</t>
  </si>
  <si>
    <t>070</t>
  </si>
  <si>
    <t>7.5. Chứng khoán chờ thanh toán</t>
  </si>
  <si>
    <t>071</t>
  </si>
  <si>
    <t>7.5.1. Chứng khoán chờ thanh toán của thành viên lưu ký</t>
  </si>
  <si>
    <t>072</t>
  </si>
  <si>
    <t>7.5.2. Chứng khoán chờ thanh toán của khách hàng trong nước</t>
  </si>
  <si>
    <t>073</t>
  </si>
  <si>
    <t>7.5.3. Chứng khoán chờ thanh toán của khách hàng nước ngoài</t>
  </si>
  <si>
    <t>074</t>
  </si>
  <si>
    <t>7.5.4. Chứng khoán chờ thanh toán của tổ chức khác</t>
  </si>
  <si>
    <t>075</t>
  </si>
  <si>
    <t>7.6. Chứng khoán phong tỏa chờ rút</t>
  </si>
  <si>
    <t>076</t>
  </si>
  <si>
    <t>7.6.1. Chứng khoán phong tỏa chờ rút của thành viên lưu ký</t>
  </si>
  <si>
    <t>077</t>
  </si>
  <si>
    <t>7.6.2. Chứng khoán phong tỏa chờ rút của khách hàng trong nước</t>
  </si>
  <si>
    <t>078</t>
  </si>
  <si>
    <t>7.6.3. Chứng khoán phong tỏa chờ rút của khách hàng nước ngoài</t>
  </si>
  <si>
    <t>079</t>
  </si>
  <si>
    <t>7.6.4. Chứng khoán phong tỏa chờ rút của tổ chức khác</t>
  </si>
  <si>
    <t>080</t>
  </si>
  <si>
    <t>7.7. Chứng khoán sửa lỗi giao dịch</t>
  </si>
  <si>
    <t>081</t>
  </si>
  <si>
    <t>8. Chứng khoán chưa lưu ký của khách hàng</t>
  </si>
  <si>
    <t>082</t>
  </si>
  <si>
    <t>9. Chứng khoán chưa lưu ký của công ty chứng khoán</t>
  </si>
  <si>
    <t>083</t>
  </si>
  <si>
    <t>10. Chứng khoán nhận ủy thác đấu giá</t>
  </si>
  <si>
    <t>084</t>
  </si>
  <si>
    <t xml:space="preserve"> Lập, ngày 05 tháng 01 năm 2012</t>
  </si>
  <si>
    <t>Người lập biểu                           Kế toán Trưởng</t>
  </si>
  <si>
    <t xml:space="preserve"> Tổng Giám đốc</t>
  </si>
  <si>
    <t xml:space="preserve">        Trần Thị Thu Huyền                    Nguyễn Bích Diệp</t>
  </si>
  <si>
    <t>Vũ Cẩm La Hương</t>
  </si>
  <si>
    <t xml:space="preserve">                    Mẫu số B 02-CTCK</t>
  </si>
  <si>
    <t xml:space="preserve">                     Ban hành theo TT số 95/2008/TT-BTC</t>
  </si>
  <si>
    <t>Tel: 04 44568888  Fax: 04 39785379/80</t>
  </si>
  <si>
    <t xml:space="preserve">                     ngày 24/10/2008 của Bộ tài chính</t>
  </si>
  <si>
    <t xml:space="preserve">1. Doanh thu </t>
  </si>
  <si>
    <t>01</t>
  </si>
  <si>
    <t>Trong đó:</t>
  </si>
  <si>
    <t xml:space="preserve">     - Doanh thu hoạt động môi giới chứng khoán</t>
  </si>
  <si>
    <t>01.1</t>
  </si>
  <si>
    <t xml:space="preserve">     - Doanh thu hoạt động đầu tư chứng khoán, góp vốn</t>
  </si>
  <si>
    <t>01.2</t>
  </si>
  <si>
    <t xml:space="preserve">     - Doanh thu bảo lãnh phát hành chứng khoán</t>
  </si>
  <si>
    <t>01.3</t>
  </si>
  <si>
    <t xml:space="preserve">     - Doanh thu đại lý phát hành chứng khoán</t>
  </si>
  <si>
    <t>01.4</t>
  </si>
  <si>
    <t xml:space="preserve">     - Doanh thu hoạt động tư vấn</t>
  </si>
  <si>
    <t>01.5</t>
  </si>
  <si>
    <t xml:space="preserve">     - Doanh thu lưu ký chứng khoán</t>
  </si>
  <si>
    <t>01.6</t>
  </si>
  <si>
    <t xml:space="preserve">     - Doanh thu hoạt động ủy thác đấu giá</t>
  </si>
  <si>
    <t>01.7</t>
  </si>
  <si>
    <t xml:space="preserve">     - Doanh thu cho thuê sử dụng tài sản</t>
  </si>
  <si>
    <t>01.8</t>
  </si>
  <si>
    <t xml:space="preserve">     - Doanh thu khác</t>
  </si>
  <si>
    <t>01.9</t>
  </si>
  <si>
    <t>2. Các khoản giảm trừ doanh thu</t>
  </si>
  <si>
    <t>02</t>
  </si>
  <si>
    <t>3. Doanh thu thuần về hoạt động kinh doanh</t>
  </si>
  <si>
    <t>10</t>
  </si>
  <si>
    <t>4. Chi phí hoạt động kinh doanh</t>
  </si>
  <si>
    <t>11</t>
  </si>
  <si>
    <t>5. Lợi nhuận gộp của hoạt động kinh doanh</t>
  </si>
  <si>
    <t>20</t>
  </si>
  <si>
    <t>6. Chi phí quản lý doanh nghiệp</t>
  </si>
  <si>
    <t>25</t>
  </si>
  <si>
    <t>7. Lợi nhuận thuần từ hoạt động kinh doanh</t>
  </si>
  <si>
    <t>30</t>
  </si>
  <si>
    <t>8. Thu nhập khác</t>
  </si>
  <si>
    <t>31</t>
  </si>
  <si>
    <t>9. Chi phí khác</t>
  </si>
  <si>
    <t>32</t>
  </si>
  <si>
    <t>10. Lợi nhuận khác</t>
  </si>
  <si>
    <t>40</t>
  </si>
  <si>
    <t>11. Tổng lợi nhuận kế toán trước thuế</t>
  </si>
  <si>
    <t>50</t>
  </si>
  <si>
    <t>12. Chi phí thuế TNDN hiện hành</t>
  </si>
  <si>
    <t>51</t>
  </si>
  <si>
    <t>13. Chi phí thuế TNDN hoãn lại</t>
  </si>
  <si>
    <t>52</t>
  </si>
  <si>
    <t>14. Lợi nhuận sau thuế thu nhập doanh nghiệp</t>
  </si>
  <si>
    <t>60</t>
  </si>
  <si>
    <t>14.1. Lợi nhuận sau thuế của cổ đông thiểu số</t>
  </si>
  <si>
    <t>61</t>
  </si>
  <si>
    <t>14.2. Lợi nhuận sau thuế của cổ đông công ty mẹ</t>
  </si>
  <si>
    <t>62</t>
  </si>
  <si>
    <t>15. Lãi cơ bản trên cổ phiếu(*)</t>
  </si>
  <si>
    <t>70</t>
  </si>
  <si>
    <t xml:space="preserve">Người lập biểu                                  </t>
  </si>
  <si>
    <t xml:space="preserve"> Kế toán Trưởng</t>
  </si>
  <si>
    <t>Tổng Giám đốc</t>
  </si>
  <si>
    <t>Nguyễn Bích Diệp</t>
  </si>
  <si>
    <t xml:space="preserve">                                  Mẫu số B 03-CTCK</t>
  </si>
  <si>
    <t>Địa chỉ:Tầng 5+6,  37 Nguyễn Đình Chiểu, Hai Bà Trưng, Hà Nội</t>
  </si>
  <si>
    <t xml:space="preserve">                                   Ban hành theo TT số 95/2008/TT-BTC</t>
  </si>
  <si>
    <t xml:space="preserve">Tel: 04 44568888  </t>
  </si>
  <si>
    <t xml:space="preserve">                                   ngày 24/10/2008 của Bộ tài chính</t>
  </si>
  <si>
    <t>(Theo phương pháp trực tiếp)</t>
  </si>
  <si>
    <t>Năm nay</t>
  </si>
  <si>
    <t>Năm trước</t>
  </si>
  <si>
    <t>I. Lưu chuyển tiền từ hoạt động kinh doanh</t>
  </si>
  <si>
    <t>1. Tiền thu từ hoạt động kinh doanh</t>
  </si>
  <si>
    <t>2. Tiền chi hoạt động kinh doanh</t>
  </si>
  <si>
    <t>3. Tiền chi nộp Quỹ hỗ trợ thanh toán</t>
  </si>
  <si>
    <t>05</t>
  </si>
  <si>
    <t>4. Tiền thu giao dịch chứng khoán khách hàng</t>
  </si>
  <si>
    <t>06</t>
  </si>
  <si>
    <t>5. Tiền chi trả giao dịch chứng khoán khách hàng</t>
  </si>
  <si>
    <t>07</t>
  </si>
  <si>
    <t>6. Tiền thu bán chứng khoán phát hành</t>
  </si>
  <si>
    <t>08</t>
  </si>
  <si>
    <t>7. Tiền chi trả tổ chức phát hành chứng khoán</t>
  </si>
  <si>
    <t>09</t>
  </si>
  <si>
    <t>8. Tiền chi trả cho người cung cấp hàng hóa và dịch vụ</t>
  </si>
  <si>
    <t>9. Tiền chi trả cho người lao động</t>
  </si>
  <si>
    <t>10. Tiền chi trả lãi vay</t>
  </si>
  <si>
    <t>12</t>
  </si>
  <si>
    <t>11. Tiền chi nộp thuế TNDN và các khỏan phải nộp khác</t>
  </si>
  <si>
    <t>13</t>
  </si>
  <si>
    <t>12. Tiền thu khác</t>
  </si>
  <si>
    <t>14</t>
  </si>
  <si>
    <t>13. Tiền chi khác</t>
  </si>
  <si>
    <t>15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</si>
  <si>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</si>
  <si>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</si>
  <si>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</si>
  <si>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</si>
  <si>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</si>
  <si>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</si>
  <si>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</si>
  <si>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</si>
  <si>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</si>
  <si>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24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</si>
  <si>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</si>
  <si>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</si>
  <si>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</si>
  <si>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</si>
  <si>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</si>
  <si>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</si>
  <si>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</si>
  <si>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</si>
  <si>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</si>
  <si>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</si>
  <si>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</si>
  <si>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</si>
  <si>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</si>
  <si>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</si>
  <si>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</si>
  <si>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</si>
  <si>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</si>
  <si>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</si>
  <si>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</si>
  <si>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</si>
  <si>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</si>
  <si>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</si>
  <si>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Người lập biểu                             Kế toán Trưởng</t>
  </si>
  <si>
    <t xml:space="preserve"> BÁO CÁO KẾT QUẢ KINH DOANH - Qúy 4 năm 2011</t>
  </si>
  <si>
    <t>BÁO CÁO LƯU CHUYỂN TIỀN TỆ - Quý 4 năm 2011</t>
  </si>
  <si>
    <t>Từ ngày 01/01 đến 31/12</t>
  </si>
  <si>
    <t>Quý 4 năm nay</t>
  </si>
  <si>
    <t>Quý 4 năm trước</t>
  </si>
  <si>
    <t>Lũy kế từ đầu năm đến quý 4 (Năm nay)</t>
  </si>
  <si>
    <t>Lũy kế từ đầu năm đến quý 4 (Năm trước)</t>
  </si>
  <si>
    <t>-</t>
  </si>
  <si>
    <t>6 thang</t>
  </si>
  <si>
    <t>Q3</t>
  </si>
  <si>
    <t>9 thang</t>
  </si>
  <si>
    <t xml:space="preserve"> Lập, ngày 06 tháng 01 năm 2012</t>
  </si>
  <si>
    <t xml:space="preserve">                                                           Nguyễn Bích Diệp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</si>
</sst>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.VnArial"/>
      <family val="2"/>
    </font>
    <font>
      <i/>
      <sz val="12"/>
      <name val="Times New Roman"/>
      <family val="1"/>
    </font>
    <font>
      <b/>
      <sz val="16"/>
      <name val="Arial"/>
      <family val="2"/>
    </font>
    <font>
      <b/>
      <sz val="10"/>
      <name val="Times New Roman"/>
      <family val="1"/>
    </font>
    <font>
      <sz val="10"/>
      <color indexed="9"/>
      <name val=".VnArial"/>
      <family val="2"/>
    </font>
    <font>
      <b/>
      <sz val="9"/>
      <color indexed="9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.VnArial"/>
      <family val="2"/>
    </font>
    <font>
      <b/>
      <sz val="9"/>
      <color theme="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 style="thin"/>
      <top/>
      <bottom/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 style="thin"/>
      <top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3" fillId="33" borderId="0" xfId="57" applyFont="1" applyFill="1" applyBorder="1" applyAlignment="1">
      <alignment/>
      <protection/>
    </xf>
    <xf numFmtId="0" fontId="3" fillId="33" borderId="0" xfId="57" applyFont="1" applyFill="1" applyAlignment="1">
      <alignment/>
      <protection/>
    </xf>
    <xf numFmtId="0" fontId="4" fillId="33" borderId="0" xfId="58" applyFont="1" applyFill="1">
      <alignment/>
      <protection/>
    </xf>
    <xf numFmtId="164" fontId="4" fillId="33" borderId="0" xfId="42" applyNumberFormat="1" applyFont="1" applyFill="1" applyAlignment="1">
      <alignment/>
    </xf>
    <xf numFmtId="0" fontId="4" fillId="33" borderId="0" xfId="57" applyFont="1" applyFill="1">
      <alignment/>
      <protection/>
    </xf>
    <xf numFmtId="3" fontId="5" fillId="33" borderId="0" xfId="58" applyNumberFormat="1" applyFont="1" applyFill="1" applyAlignment="1">
      <alignment horizontal="left"/>
      <protection/>
    </xf>
    <xf numFmtId="0" fontId="4" fillId="33" borderId="0" xfId="58" applyFont="1" applyFill="1" applyAlignment="1">
      <alignment horizontal="center"/>
      <protection/>
    </xf>
    <xf numFmtId="3" fontId="6" fillId="33" borderId="0" xfId="58" applyNumberFormat="1" applyFont="1" applyFill="1" applyAlignment="1">
      <alignment horizontal="left"/>
      <protection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>
      <alignment/>
      <protection/>
    </xf>
    <xf numFmtId="0" fontId="4" fillId="33" borderId="10" xfId="58" applyFont="1" applyFill="1" applyBorder="1" applyAlignment="1">
      <alignment horizontal="center"/>
      <protection/>
    </xf>
    <xf numFmtId="0" fontId="4" fillId="33" borderId="11" xfId="58" applyFont="1" applyFill="1" applyBorder="1">
      <alignment/>
      <protection/>
    </xf>
    <xf numFmtId="0" fontId="4" fillId="33" borderId="11" xfId="58" applyFont="1" applyFill="1" applyBorder="1" applyAlignment="1">
      <alignment horizontal="center"/>
      <protection/>
    </xf>
    <xf numFmtId="0" fontId="4" fillId="33" borderId="12" xfId="58" applyFont="1" applyFill="1" applyBorder="1">
      <alignment/>
      <protection/>
    </xf>
    <xf numFmtId="37" fontId="10" fillId="33" borderId="11" xfId="58" applyNumberFormat="1" applyFont="1" applyFill="1" applyBorder="1">
      <alignment/>
      <protection/>
    </xf>
    <xf numFmtId="0" fontId="4" fillId="33" borderId="13" xfId="58" applyFont="1" applyFill="1" applyBorder="1">
      <alignment/>
      <protection/>
    </xf>
    <xf numFmtId="0" fontId="4" fillId="33" borderId="13" xfId="58" applyFont="1" applyFill="1" applyBorder="1" applyAlignment="1">
      <alignment horizontal="center"/>
      <protection/>
    </xf>
    <xf numFmtId="0" fontId="4" fillId="33" borderId="14" xfId="58" applyFont="1" applyFill="1" applyBorder="1">
      <alignment/>
      <protection/>
    </xf>
    <xf numFmtId="37" fontId="4" fillId="33" borderId="13" xfId="42" applyNumberFormat="1" applyFont="1" applyFill="1" applyBorder="1" applyAlignment="1">
      <alignment/>
    </xf>
    <xf numFmtId="0" fontId="11" fillId="33" borderId="13" xfId="58" applyFont="1" applyFill="1" applyBorder="1">
      <alignment/>
      <protection/>
    </xf>
    <xf numFmtId="0" fontId="11" fillId="33" borderId="13" xfId="58" applyFont="1" applyFill="1" applyBorder="1" applyAlignment="1">
      <alignment horizontal="center"/>
      <protection/>
    </xf>
    <xf numFmtId="0" fontId="11" fillId="33" borderId="14" xfId="58" applyFont="1" applyFill="1" applyBorder="1">
      <alignment/>
      <protection/>
    </xf>
    <xf numFmtId="37" fontId="11" fillId="33" borderId="13" xfId="58" applyNumberFormat="1" applyFont="1" applyFill="1" applyBorder="1">
      <alignment/>
      <protection/>
    </xf>
    <xf numFmtId="37" fontId="2" fillId="33" borderId="13" xfId="58" applyNumberFormat="1" applyFill="1" applyBorder="1">
      <alignment/>
      <protection/>
    </xf>
    <xf numFmtId="37" fontId="4" fillId="0" borderId="13" xfId="42" applyNumberFormat="1" applyFont="1" applyFill="1" applyBorder="1" applyAlignment="1">
      <alignment/>
    </xf>
    <xf numFmtId="37" fontId="4" fillId="33" borderId="13" xfId="58" applyNumberFormat="1" applyFont="1" applyFill="1" applyBorder="1">
      <alignment/>
      <protection/>
    </xf>
    <xf numFmtId="0" fontId="11" fillId="33" borderId="15" xfId="58" applyFont="1" applyFill="1" applyBorder="1">
      <alignment/>
      <protection/>
    </xf>
    <xf numFmtId="0" fontId="11" fillId="33" borderId="15" xfId="58" applyFont="1" applyFill="1" applyBorder="1" applyAlignment="1">
      <alignment horizontal="center"/>
      <protection/>
    </xf>
    <xf numFmtId="0" fontId="11" fillId="33" borderId="16" xfId="58" applyFont="1" applyFill="1" applyBorder="1">
      <alignment/>
      <protection/>
    </xf>
    <xf numFmtId="37" fontId="11" fillId="33" borderId="15" xfId="58" applyNumberFormat="1" applyFont="1" applyFill="1" applyBorder="1">
      <alignment/>
      <protection/>
    </xf>
    <xf numFmtId="0" fontId="12" fillId="34" borderId="17" xfId="58" applyFont="1" applyFill="1" applyBorder="1">
      <alignment/>
      <protection/>
    </xf>
    <xf numFmtId="0" fontId="12" fillId="34" borderId="17" xfId="58" applyFont="1" applyFill="1" applyBorder="1" applyAlignment="1">
      <alignment horizontal="center"/>
      <protection/>
    </xf>
    <xf numFmtId="0" fontId="12" fillId="34" borderId="18" xfId="58" applyFont="1" applyFill="1" applyBorder="1">
      <alignment/>
      <protection/>
    </xf>
    <xf numFmtId="37" fontId="12" fillId="34" borderId="17" xfId="58" applyNumberFormat="1" applyFont="1" applyFill="1" applyBorder="1">
      <alignment/>
      <protection/>
    </xf>
    <xf numFmtId="0" fontId="12" fillId="34" borderId="0" xfId="58" applyFont="1" applyFill="1">
      <alignment/>
      <protection/>
    </xf>
    <xf numFmtId="0" fontId="4" fillId="33" borderId="19" xfId="58" applyFont="1" applyFill="1" applyBorder="1">
      <alignment/>
      <protection/>
    </xf>
    <xf numFmtId="0" fontId="4" fillId="33" borderId="19" xfId="58" applyFont="1" applyFill="1" applyBorder="1" applyAlignment="1">
      <alignment horizontal="center"/>
      <protection/>
    </xf>
    <xf numFmtId="0" fontId="4" fillId="33" borderId="20" xfId="58" applyFont="1" applyFill="1" applyBorder="1">
      <alignment/>
      <protection/>
    </xf>
    <xf numFmtId="37" fontId="4" fillId="33" borderId="21" xfId="58" applyNumberFormat="1" applyFont="1" applyFill="1" applyBorder="1">
      <alignment/>
      <protection/>
    </xf>
    <xf numFmtId="37" fontId="10" fillId="33" borderId="13" xfId="58" applyNumberFormat="1" applyFont="1" applyFill="1" applyBorder="1">
      <alignment/>
      <protection/>
    </xf>
    <xf numFmtId="164" fontId="13" fillId="0" borderId="22" xfId="42" applyNumberFormat="1" applyFont="1" applyBorder="1" applyAlignment="1">
      <alignment horizontal="center" wrapText="1"/>
    </xf>
    <xf numFmtId="0" fontId="4" fillId="33" borderId="23" xfId="58" applyFont="1" applyFill="1" applyBorder="1">
      <alignment/>
      <protection/>
    </xf>
    <xf numFmtId="0" fontId="4" fillId="33" borderId="21" xfId="58" applyFont="1" applyFill="1" applyBorder="1">
      <alignment/>
      <protection/>
    </xf>
    <xf numFmtId="0" fontId="4" fillId="33" borderId="21" xfId="58" applyFont="1" applyFill="1" applyBorder="1" applyAlignment="1">
      <alignment horizontal="center"/>
      <protection/>
    </xf>
    <xf numFmtId="0" fontId="4" fillId="33" borderId="24" xfId="58" applyFont="1" applyFill="1" applyBorder="1">
      <alignment/>
      <protection/>
    </xf>
    <xf numFmtId="164" fontId="2" fillId="0" borderId="22" xfId="42" applyNumberFormat="1" applyFont="1" applyBorder="1" applyAlignment="1">
      <alignment horizontal="center" wrapText="1"/>
    </xf>
    <xf numFmtId="0" fontId="11" fillId="33" borderId="13" xfId="58" applyFont="1" applyFill="1" applyBorder="1" applyAlignment="1" quotePrefix="1">
      <alignment horizontal="center"/>
      <protection/>
    </xf>
    <xf numFmtId="37" fontId="2" fillId="33" borderId="13" xfId="58" applyNumberFormat="1" applyFont="1" applyFill="1" applyBorder="1">
      <alignment/>
      <protection/>
    </xf>
    <xf numFmtId="164" fontId="13" fillId="0" borderId="25" xfId="42" applyNumberFormat="1" applyFont="1" applyBorder="1" applyAlignment="1">
      <alignment horizontal="right" wrapText="1"/>
    </xf>
    <xf numFmtId="0" fontId="4" fillId="33" borderId="15" xfId="58" applyFont="1" applyFill="1" applyBorder="1">
      <alignment/>
      <protection/>
    </xf>
    <xf numFmtId="0" fontId="4" fillId="33" borderId="15" xfId="58" applyFont="1" applyFill="1" applyBorder="1" applyAlignment="1">
      <alignment horizontal="center"/>
      <protection/>
    </xf>
    <xf numFmtId="0" fontId="4" fillId="33" borderId="16" xfId="58" applyFont="1" applyFill="1" applyBorder="1">
      <alignment/>
      <protection/>
    </xf>
    <xf numFmtId="37" fontId="4" fillId="33" borderId="15" xfId="58" applyNumberFormat="1" applyFont="1" applyFill="1" applyBorder="1">
      <alignment/>
      <protection/>
    </xf>
    <xf numFmtId="37" fontId="2" fillId="33" borderId="21" xfId="58" applyNumberFormat="1" applyFont="1" applyFill="1" applyBorder="1">
      <alignment/>
      <protection/>
    </xf>
    <xf numFmtId="37" fontId="11" fillId="33" borderId="13" xfId="42" applyNumberFormat="1" applyFont="1" applyFill="1" applyBorder="1" applyAlignment="1">
      <alignment/>
    </xf>
    <xf numFmtId="37" fontId="11" fillId="0" borderId="13" xfId="58" applyNumberFormat="1" applyFont="1" applyFill="1" applyBorder="1">
      <alignment/>
      <protection/>
    </xf>
    <xf numFmtId="37" fontId="11" fillId="33" borderId="13" xfId="42" applyNumberFormat="1" applyFont="1" applyFill="1" applyBorder="1" applyAlignment="1">
      <alignment vertical="top"/>
    </xf>
    <xf numFmtId="37" fontId="11" fillId="0" borderId="13" xfId="42" applyNumberFormat="1" applyFont="1" applyFill="1" applyBorder="1" applyAlignment="1">
      <alignment vertical="top"/>
    </xf>
    <xf numFmtId="37" fontId="11" fillId="0" borderId="0" xfId="58" applyNumberFormat="1" applyFont="1" applyFill="1">
      <alignment/>
      <protection/>
    </xf>
    <xf numFmtId="37" fontId="2" fillId="0" borderId="13" xfId="58" applyNumberFormat="1" applyFont="1" applyFill="1" applyBorder="1">
      <alignment/>
      <protection/>
    </xf>
    <xf numFmtId="37" fontId="0" fillId="33" borderId="13" xfId="42" applyNumberFormat="1" applyFont="1" applyFill="1" applyBorder="1" applyAlignment="1">
      <alignment/>
    </xf>
    <xf numFmtId="37" fontId="4" fillId="0" borderId="13" xfId="58" applyNumberFormat="1" applyFont="1" applyFill="1" applyBorder="1">
      <alignment/>
      <protection/>
    </xf>
    <xf numFmtId="0" fontId="11" fillId="33" borderId="26" xfId="58" applyFont="1" applyFill="1" applyBorder="1">
      <alignment/>
      <protection/>
    </xf>
    <xf numFmtId="0" fontId="11" fillId="33" borderId="26" xfId="58" applyFont="1" applyFill="1" applyBorder="1" applyAlignment="1">
      <alignment horizontal="center"/>
      <protection/>
    </xf>
    <xf numFmtId="37" fontId="11" fillId="33" borderId="26" xfId="58" applyNumberFormat="1" applyFont="1" applyFill="1" applyBorder="1">
      <alignment/>
      <protection/>
    </xf>
    <xf numFmtId="0" fontId="11" fillId="33" borderId="21" xfId="58" applyFont="1" applyFill="1" applyBorder="1">
      <alignment/>
      <protection/>
    </xf>
    <xf numFmtId="0" fontId="11" fillId="33" borderId="21" xfId="58" applyFont="1" applyFill="1" applyBorder="1" applyAlignment="1">
      <alignment horizontal="center"/>
      <protection/>
    </xf>
    <xf numFmtId="37" fontId="11" fillId="33" borderId="21" xfId="58" applyNumberFormat="1" applyFont="1" applyFill="1" applyBorder="1">
      <alignment/>
      <protection/>
    </xf>
    <xf numFmtId="165" fontId="11" fillId="33" borderId="13" xfId="58" applyNumberFormat="1" applyFont="1" applyFill="1" applyBorder="1">
      <alignment/>
      <protection/>
    </xf>
    <xf numFmtId="165" fontId="4" fillId="33" borderId="13" xfId="58" applyNumberFormat="1" applyFont="1" applyFill="1" applyBorder="1">
      <alignment/>
      <protection/>
    </xf>
    <xf numFmtId="0" fontId="4" fillId="33" borderId="27" xfId="58" applyFont="1" applyFill="1" applyBorder="1">
      <alignment/>
      <protection/>
    </xf>
    <xf numFmtId="0" fontId="14" fillId="33" borderId="0" xfId="58" applyFont="1" applyFill="1" applyAlignment="1">
      <alignment vertical="top" wrapText="1"/>
      <protection/>
    </xf>
    <xf numFmtId="0" fontId="15" fillId="33" borderId="0" xfId="58" applyFont="1" applyFill="1" applyAlignment="1">
      <alignment horizontal="center"/>
      <protection/>
    </xf>
    <xf numFmtId="0" fontId="15" fillId="33" borderId="0" xfId="58" applyFont="1" applyFill="1">
      <alignment/>
      <protection/>
    </xf>
    <xf numFmtId="0" fontId="14" fillId="33" borderId="0" xfId="58" applyFont="1" applyFill="1" applyAlignment="1">
      <alignment horizontal="center" vertical="top" wrapText="1"/>
      <protection/>
    </xf>
    <xf numFmtId="3" fontId="15" fillId="33" borderId="0" xfId="58" applyNumberFormat="1" applyFont="1" applyFill="1">
      <alignment/>
      <protection/>
    </xf>
    <xf numFmtId="164" fontId="4" fillId="33" borderId="27" xfId="42" applyNumberFormat="1" applyFont="1" applyFill="1" applyBorder="1" applyAlignment="1">
      <alignment/>
    </xf>
    <xf numFmtId="0" fontId="58" fillId="0" borderId="0" xfId="57" applyFont="1">
      <alignment/>
      <protection/>
    </xf>
    <xf numFmtId="164" fontId="59" fillId="33" borderId="0" xfId="42" applyNumberFormat="1" applyFont="1" applyFill="1" applyAlignment="1">
      <alignment/>
    </xf>
    <xf numFmtId="0" fontId="59" fillId="33" borderId="0" xfId="58" applyFont="1" applyFill="1">
      <alignment/>
      <protection/>
    </xf>
    <xf numFmtId="0" fontId="3" fillId="33" borderId="20" xfId="57" applyFont="1" applyFill="1" applyBorder="1" applyAlignment="1">
      <alignment/>
      <protection/>
    </xf>
    <xf numFmtId="0" fontId="17" fillId="33" borderId="0" xfId="57" applyFont="1" applyFill="1">
      <alignment/>
      <protection/>
    </xf>
    <xf numFmtId="0" fontId="60" fillId="33" borderId="0" xfId="57" applyFont="1" applyFill="1">
      <alignment/>
      <protection/>
    </xf>
    <xf numFmtId="0" fontId="12" fillId="33" borderId="0" xfId="57" applyFont="1" applyFill="1">
      <alignment/>
      <protection/>
    </xf>
    <xf numFmtId="0" fontId="61" fillId="33" borderId="0" xfId="57" applyFont="1" applyFill="1">
      <alignment/>
      <protection/>
    </xf>
    <xf numFmtId="0" fontId="62" fillId="33" borderId="0" xfId="57" applyFont="1" applyFill="1">
      <alignment/>
      <protection/>
    </xf>
    <xf numFmtId="0" fontId="5" fillId="33" borderId="0" xfId="57" applyFont="1" applyFill="1" applyAlignment="1">
      <alignment/>
      <protection/>
    </xf>
    <xf numFmtId="0" fontId="6" fillId="33" borderId="0" xfId="57" applyFont="1" applyFill="1" applyAlignment="1">
      <alignment/>
      <protection/>
    </xf>
    <xf numFmtId="0" fontId="4" fillId="33" borderId="0" xfId="57" applyFont="1" applyFill="1" applyAlignment="1">
      <alignment horizontal="center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0" borderId="11" xfId="57" applyFont="1" applyBorder="1">
      <alignment/>
      <protection/>
    </xf>
    <xf numFmtId="3" fontId="13" fillId="0" borderId="11" xfId="57" applyNumberFormat="1" applyFont="1" applyBorder="1">
      <alignment/>
      <protection/>
    </xf>
    <xf numFmtId="3" fontId="4" fillId="0" borderId="0" xfId="57" applyNumberFormat="1" applyFont="1">
      <alignment/>
      <protection/>
    </xf>
    <xf numFmtId="0" fontId="4" fillId="0" borderId="0" xfId="57" applyFont="1">
      <alignment/>
      <protection/>
    </xf>
    <xf numFmtId="0" fontId="4" fillId="0" borderId="13" xfId="57" applyFont="1" applyBorder="1">
      <alignment/>
      <protection/>
    </xf>
    <xf numFmtId="0" fontId="11" fillId="0" borderId="13" xfId="57" applyFont="1" applyBorder="1">
      <alignment/>
      <protection/>
    </xf>
    <xf numFmtId="3" fontId="2" fillId="0" borderId="13" xfId="57" applyNumberFormat="1" applyFont="1" applyBorder="1">
      <alignment/>
      <protection/>
    </xf>
    <xf numFmtId="3" fontId="13" fillId="0" borderId="13" xfId="57" applyNumberFormat="1" applyFont="1" applyBorder="1">
      <alignment/>
      <protection/>
    </xf>
    <xf numFmtId="37" fontId="13" fillId="0" borderId="13" xfId="57" applyNumberFormat="1" applyFont="1" applyBorder="1">
      <alignment/>
      <protection/>
    </xf>
    <xf numFmtId="0" fontId="63" fillId="0" borderId="13" xfId="57" applyFont="1" applyBorder="1">
      <alignment/>
      <protection/>
    </xf>
    <xf numFmtId="0" fontId="11" fillId="0" borderId="28" xfId="57" applyFont="1" applyBorder="1">
      <alignment/>
      <protection/>
    </xf>
    <xf numFmtId="1" fontId="11" fillId="0" borderId="28" xfId="42" applyNumberFormat="1" applyFont="1" applyBorder="1" applyAlignment="1">
      <alignment/>
    </xf>
    <xf numFmtId="0" fontId="62" fillId="0" borderId="0" xfId="57" applyFont="1">
      <alignment/>
      <protection/>
    </xf>
    <xf numFmtId="164" fontId="62" fillId="0" borderId="0" xfId="42" applyNumberFormat="1" applyFont="1" applyAlignment="1">
      <alignment/>
    </xf>
    <xf numFmtId="0" fontId="16" fillId="0" borderId="0" xfId="57" applyFont="1" applyAlignment="1">
      <alignment vertical="top" wrapText="1"/>
      <protection/>
    </xf>
    <xf numFmtId="0" fontId="14" fillId="0" borderId="0" xfId="57" applyFont="1" applyAlignment="1">
      <alignment horizontal="center" vertical="top" wrapText="1"/>
      <protection/>
    </xf>
    <xf numFmtId="0" fontId="14" fillId="0" borderId="0" xfId="57" applyFont="1" applyAlignment="1">
      <alignment vertical="top" wrapText="1"/>
      <protection/>
    </xf>
    <xf numFmtId="0" fontId="15" fillId="0" borderId="0" xfId="57" applyFont="1">
      <alignment/>
      <protection/>
    </xf>
    <xf numFmtId="3" fontId="15" fillId="0" borderId="0" xfId="57" applyNumberFormat="1" applyFont="1">
      <alignment/>
      <protection/>
    </xf>
    <xf numFmtId="0" fontId="14" fillId="0" borderId="0" xfId="57" applyFont="1" applyAlignment="1">
      <alignment horizontal="center"/>
      <protection/>
    </xf>
    <xf numFmtId="0" fontId="4" fillId="0" borderId="10" xfId="57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0" fontId="11" fillId="0" borderId="11" xfId="57" applyFont="1" applyBorder="1">
      <alignment/>
      <protection/>
    </xf>
    <xf numFmtId="0" fontId="11" fillId="0" borderId="11" xfId="57" applyFont="1" applyBorder="1" applyAlignment="1">
      <alignment horizontal="center"/>
      <protection/>
    </xf>
    <xf numFmtId="37" fontId="11" fillId="33" borderId="13" xfId="57" applyNumberFormat="1" applyFont="1" applyFill="1" applyBorder="1">
      <alignment/>
      <protection/>
    </xf>
    <xf numFmtId="3" fontId="11" fillId="0" borderId="11" xfId="57" applyNumberFormat="1" applyFont="1" applyFill="1" applyBorder="1">
      <alignment/>
      <protection/>
    </xf>
    <xf numFmtId="0" fontId="11" fillId="0" borderId="13" xfId="57" applyFont="1" applyBorder="1" applyAlignment="1">
      <alignment horizontal="center"/>
      <protection/>
    </xf>
    <xf numFmtId="164" fontId="11" fillId="0" borderId="13" xfId="57" applyNumberFormat="1" applyFont="1" applyFill="1" applyBorder="1">
      <alignment/>
      <protection/>
    </xf>
    <xf numFmtId="3" fontId="11" fillId="0" borderId="13" xfId="57" applyNumberFormat="1" applyFont="1" applyFill="1" applyBorder="1">
      <alignment/>
      <protection/>
    </xf>
    <xf numFmtId="3" fontId="11" fillId="33" borderId="13" xfId="57" applyNumberFormat="1" applyFont="1" applyFill="1" applyBorder="1">
      <alignment/>
      <protection/>
    </xf>
    <xf numFmtId="164" fontId="4" fillId="0" borderId="0" xfId="57" applyNumberFormat="1" applyFont="1">
      <alignment/>
      <protection/>
    </xf>
    <xf numFmtId="0" fontId="4" fillId="0" borderId="13" xfId="57" applyFont="1" applyBorder="1" applyAlignment="1">
      <alignment horizontal="center"/>
      <protection/>
    </xf>
    <xf numFmtId="37" fontId="4" fillId="33" borderId="13" xfId="57" applyNumberFormat="1" applyFont="1" applyFill="1" applyBorder="1">
      <alignment/>
      <protection/>
    </xf>
    <xf numFmtId="164" fontId="4" fillId="33" borderId="13" xfId="57" applyNumberFormat="1" applyFont="1" applyFill="1" applyBorder="1">
      <alignment/>
      <protection/>
    </xf>
    <xf numFmtId="0" fontId="4" fillId="33" borderId="13" xfId="57" applyFont="1" applyFill="1" applyBorder="1">
      <alignment/>
      <protection/>
    </xf>
    <xf numFmtId="164" fontId="11" fillId="33" borderId="13" xfId="42" applyNumberFormat="1" applyFont="1" applyFill="1" applyBorder="1" applyAlignment="1">
      <alignment/>
    </xf>
    <xf numFmtId="0" fontId="11" fillId="33" borderId="13" xfId="57" applyFont="1" applyFill="1" applyBorder="1">
      <alignment/>
      <protection/>
    </xf>
    <xf numFmtId="3" fontId="2" fillId="33" borderId="13" xfId="57" applyNumberFormat="1" applyFill="1" applyBorder="1">
      <alignment/>
      <protection/>
    </xf>
    <xf numFmtId="37" fontId="11" fillId="0" borderId="13" xfId="57" applyNumberFormat="1" applyFont="1" applyFill="1" applyBorder="1">
      <alignment/>
      <protection/>
    </xf>
    <xf numFmtId="164" fontId="4" fillId="33" borderId="13" xfId="42" applyNumberFormat="1" applyFont="1" applyFill="1" applyBorder="1" applyAlignment="1">
      <alignment/>
    </xf>
    <xf numFmtId="3" fontId="13" fillId="33" borderId="13" xfId="57" applyNumberFormat="1" applyFont="1" applyFill="1" applyBorder="1">
      <alignment/>
      <protection/>
    </xf>
    <xf numFmtId="37" fontId="13" fillId="33" borderId="13" xfId="57" applyNumberFormat="1" applyFont="1" applyFill="1" applyBorder="1">
      <alignment/>
      <protection/>
    </xf>
    <xf numFmtId="0" fontId="4" fillId="0" borderId="28" xfId="57" applyFont="1" applyBorder="1">
      <alignment/>
      <protection/>
    </xf>
    <xf numFmtId="0" fontId="4" fillId="0" borderId="28" xfId="57" applyFont="1" applyBorder="1" applyAlignment="1">
      <alignment horizontal="center"/>
      <protection/>
    </xf>
    <xf numFmtId="3" fontId="13" fillId="33" borderId="28" xfId="57" applyNumberFormat="1" applyFont="1" applyFill="1" applyBorder="1">
      <alignment/>
      <protection/>
    </xf>
    <xf numFmtId="0" fontId="4" fillId="0" borderId="0" xfId="57" applyFont="1" applyAlignment="1">
      <alignment horizontal="center"/>
      <protection/>
    </xf>
    <xf numFmtId="164" fontId="4" fillId="0" borderId="0" xfId="42" applyNumberFormat="1" applyFont="1" applyAlignment="1">
      <alignment/>
    </xf>
    <xf numFmtId="1" fontId="11" fillId="0" borderId="28" xfId="42" applyNumberFormat="1" applyFont="1" applyBorder="1" applyAlignment="1">
      <alignment horizontal="right"/>
    </xf>
    <xf numFmtId="3" fontId="2" fillId="0" borderId="13" xfId="57" applyNumberFormat="1" applyFont="1" applyFill="1" applyBorder="1">
      <alignment/>
      <protection/>
    </xf>
    <xf numFmtId="3" fontId="4" fillId="0" borderId="0" xfId="57" applyNumberFormat="1" applyFont="1" applyFill="1">
      <alignment/>
      <protection/>
    </xf>
    <xf numFmtId="3" fontId="13" fillId="0" borderId="13" xfId="57" applyNumberFormat="1" applyFont="1" applyFill="1" applyBorder="1">
      <alignment/>
      <protection/>
    </xf>
    <xf numFmtId="37" fontId="4" fillId="0" borderId="0" xfId="57" applyNumberFormat="1" applyFont="1">
      <alignment/>
      <protection/>
    </xf>
    <xf numFmtId="164" fontId="0" fillId="0" borderId="0" xfId="44" applyNumberFormat="1" applyFont="1" applyAlignment="1">
      <alignment/>
    </xf>
    <xf numFmtId="164" fontId="0" fillId="35" borderId="0" xfId="44" applyNumberFormat="1" applyFont="1" applyFill="1" applyAlignment="1">
      <alignment/>
    </xf>
    <xf numFmtId="3" fontId="0" fillId="0" borderId="19" xfId="0" applyNumberFormat="1" applyBorder="1" applyAlignment="1">
      <alignment/>
    </xf>
    <xf numFmtId="0" fontId="4" fillId="33" borderId="17" xfId="58" applyFont="1" applyFill="1" applyBorder="1">
      <alignment/>
      <protection/>
    </xf>
    <xf numFmtId="164" fontId="4" fillId="33" borderId="17" xfId="42" applyNumberFormat="1" applyFont="1" applyFill="1" applyBorder="1" applyAlignment="1">
      <alignment/>
    </xf>
    <xf numFmtId="164" fontId="4" fillId="33" borderId="17" xfId="58" applyNumberFormat="1" applyFont="1" applyFill="1" applyBorder="1">
      <alignment/>
      <protection/>
    </xf>
    <xf numFmtId="164" fontId="4" fillId="33" borderId="23" xfId="58" applyNumberFormat="1" applyFont="1" applyFill="1" applyBorder="1">
      <alignment/>
      <protection/>
    </xf>
    <xf numFmtId="164" fontId="4" fillId="33" borderId="0" xfId="58" applyNumberFormat="1" applyFont="1" applyFill="1">
      <alignment/>
      <protection/>
    </xf>
    <xf numFmtId="164" fontId="11" fillId="33" borderId="0" xfId="42" applyNumberFormat="1" applyFont="1" applyFill="1" applyAlignment="1">
      <alignment/>
    </xf>
    <xf numFmtId="37" fontId="13" fillId="33" borderId="13" xfId="58" applyNumberFormat="1" applyFont="1" applyFill="1" applyBorder="1">
      <alignment/>
      <protection/>
    </xf>
    <xf numFmtId="37" fontId="4" fillId="33" borderId="0" xfId="58" applyNumberFormat="1" applyFont="1" applyFill="1">
      <alignment/>
      <protection/>
    </xf>
    <xf numFmtId="0" fontId="4" fillId="33" borderId="0" xfId="57" applyFont="1" applyFill="1">
      <alignment/>
      <protection/>
    </xf>
    <xf numFmtId="0" fontId="5" fillId="33" borderId="0" xfId="57" applyFont="1" applyFill="1" applyAlignment="1">
      <alignment horizontal="left"/>
      <protection/>
    </xf>
    <xf numFmtId="0" fontId="6" fillId="33" borderId="0" xfId="57" applyFont="1" applyFill="1" applyAlignment="1">
      <alignment horizontal="left"/>
      <protection/>
    </xf>
    <xf numFmtId="0" fontId="2" fillId="33" borderId="0" xfId="53" applyFont="1" applyFill="1" applyAlignment="1" applyProtection="1">
      <alignment/>
      <protection/>
    </xf>
    <xf numFmtId="0" fontId="14" fillId="0" borderId="0" xfId="57" applyFont="1" applyAlignment="1">
      <alignment horizontal="center" vertical="top" wrapText="1"/>
      <protection/>
    </xf>
    <xf numFmtId="0" fontId="14" fillId="0" borderId="0" xfId="57" applyFont="1" applyAlignment="1">
      <alignment horizontal="left" vertical="top" wrapText="1"/>
      <protection/>
    </xf>
    <xf numFmtId="0" fontId="8" fillId="33" borderId="0" xfId="57" applyFont="1" applyFill="1" applyAlignment="1">
      <alignment horizontal="center" vertical="center"/>
      <protection/>
    </xf>
    <xf numFmtId="0" fontId="4" fillId="33" borderId="0" xfId="57" applyFont="1" applyFill="1" applyAlignment="1">
      <alignment horizontal="center"/>
      <protection/>
    </xf>
    <xf numFmtId="0" fontId="4" fillId="33" borderId="29" xfId="57" applyFont="1" applyFill="1" applyBorder="1" applyAlignment="1">
      <alignment horizontal="center" vertical="center" wrapText="1"/>
      <protection/>
    </xf>
    <xf numFmtId="0" fontId="4" fillId="33" borderId="30" xfId="57" applyFont="1" applyFill="1" applyBorder="1" applyAlignment="1">
      <alignment horizontal="center" vertical="center" wrapText="1"/>
      <protection/>
    </xf>
    <xf numFmtId="0" fontId="18" fillId="0" borderId="17" xfId="60" applyFont="1" applyFill="1" applyBorder="1" applyAlignment="1">
      <alignment horizontal="center" vertical="center" wrapText="1"/>
      <protection/>
    </xf>
    <xf numFmtId="0" fontId="16" fillId="0" borderId="0" xfId="57" applyFont="1" applyAlignment="1">
      <alignment horizontal="center" vertical="top" wrapText="1"/>
      <protection/>
    </xf>
    <xf numFmtId="0" fontId="12" fillId="33" borderId="0" xfId="57" applyFont="1" applyFill="1" applyAlignment="1">
      <alignment horizontal="center" vertical="center"/>
      <protection/>
    </xf>
    <xf numFmtId="0" fontId="64" fillId="0" borderId="0" xfId="57" applyFont="1" applyAlignment="1">
      <alignment horizontal="left" vertical="top" wrapText="1"/>
      <protection/>
    </xf>
    <xf numFmtId="0" fontId="64" fillId="0" borderId="0" xfId="57" applyFont="1" applyAlignment="1">
      <alignment horizontal="center" vertical="top" wrapText="1"/>
      <protection/>
    </xf>
    <xf numFmtId="3" fontId="5" fillId="33" borderId="0" xfId="58" applyNumberFormat="1" applyFont="1" applyFill="1" applyAlignment="1">
      <alignment horizontal="left"/>
      <protection/>
    </xf>
    <xf numFmtId="3" fontId="6" fillId="33" borderId="0" xfId="58" applyNumberFormat="1" applyFont="1" applyFill="1" applyAlignment="1">
      <alignment horizontal="left"/>
      <protection/>
    </xf>
    <xf numFmtId="0" fontId="4" fillId="33" borderId="0" xfId="58" applyFont="1" applyFill="1">
      <alignment/>
      <protection/>
    </xf>
    <xf numFmtId="0" fontId="8" fillId="33" borderId="0" xfId="58" applyFont="1" applyFill="1" applyAlignment="1">
      <alignment horizontal="center" vertical="center"/>
      <protection/>
    </xf>
    <xf numFmtId="0" fontId="9" fillId="33" borderId="0" xfId="58" applyFont="1" applyFill="1" applyAlignment="1">
      <alignment horizontal="center"/>
      <protection/>
    </xf>
    <xf numFmtId="0" fontId="16" fillId="33" borderId="0" xfId="58" applyFont="1" applyFill="1" applyAlignment="1">
      <alignment horizontal="center" vertical="top" wrapText="1"/>
      <protection/>
    </xf>
    <xf numFmtId="0" fontId="14" fillId="33" borderId="0" xfId="58" applyFont="1" applyFill="1" applyAlignment="1">
      <alignment horizontal="center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7" xfId="59"/>
    <cellStyle name="Normal_Mau BCTC ap dung tu 200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4%2034568888%2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04%2034568888%20%2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el:04%2034568888%20%2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D12" sqref="D12:E47"/>
    </sheetView>
  </sheetViews>
  <sheetFormatPr defaultColWidth="9.140625" defaultRowHeight="15"/>
  <cols>
    <col min="1" max="1" width="50.00390625" style="95" customWidth="1"/>
    <col min="2" max="2" width="6.57421875" style="137" customWidth="1"/>
    <col min="3" max="3" width="0.13671875" style="95" customWidth="1"/>
    <col min="4" max="4" width="20.00390625" style="95" customWidth="1"/>
    <col min="5" max="5" width="20.140625" style="95" customWidth="1"/>
    <col min="6" max="6" width="16.28125" style="138" customWidth="1"/>
    <col min="7" max="7" width="17.7109375" style="95" bestFit="1" customWidth="1"/>
    <col min="8" max="16384" width="9.140625" style="95" customWidth="1"/>
  </cols>
  <sheetData>
    <row r="1" spans="1:6" s="5" customFormat="1" ht="15">
      <c r="A1" s="82" t="s">
        <v>0</v>
      </c>
      <c r="B1" s="2"/>
      <c r="D1" s="156" t="s">
        <v>445</v>
      </c>
      <c r="E1" s="156"/>
      <c r="F1" s="4"/>
    </row>
    <row r="2" spans="1:6" s="5" customFormat="1" ht="12">
      <c r="A2" s="155" t="s">
        <v>446</v>
      </c>
      <c r="B2" s="155"/>
      <c r="D2" s="157" t="s">
        <v>447</v>
      </c>
      <c r="E2" s="157"/>
      <c r="F2" s="4"/>
    </row>
    <row r="3" spans="1:6" s="5" customFormat="1" ht="12.75">
      <c r="A3" s="158" t="s">
        <v>448</v>
      </c>
      <c r="B3" s="155"/>
      <c r="D3" s="157" t="s">
        <v>449</v>
      </c>
      <c r="E3" s="157"/>
      <c r="F3" s="4"/>
    </row>
    <row r="4" spans="1:6" s="5" customFormat="1" ht="12">
      <c r="A4" s="155"/>
      <c r="B4" s="155"/>
      <c r="F4" s="4"/>
    </row>
    <row r="5" spans="2:6" s="5" customFormat="1" ht="12">
      <c r="B5" s="90"/>
      <c r="F5" s="4"/>
    </row>
    <row r="6" spans="2:6" s="5" customFormat="1" ht="12">
      <c r="B6" s="90"/>
      <c r="F6" s="4"/>
    </row>
    <row r="7" spans="1:6" s="5" customFormat="1" ht="19.5" customHeight="1">
      <c r="A7" s="161" t="s">
        <v>510</v>
      </c>
      <c r="B7" s="161"/>
      <c r="C7" s="161"/>
      <c r="D7" s="161"/>
      <c r="E7" s="161"/>
      <c r="F7" s="4"/>
    </row>
    <row r="8" spans="1:6" s="5" customFormat="1" ht="12">
      <c r="A8" s="162" t="s">
        <v>450</v>
      </c>
      <c r="B8" s="162"/>
      <c r="C8" s="162"/>
      <c r="D8" s="162"/>
      <c r="E8" s="162"/>
      <c r="F8" s="4"/>
    </row>
    <row r="9" spans="2:6" s="5" customFormat="1" ht="12">
      <c r="B9" s="90"/>
      <c r="E9" s="90" t="s">
        <v>7</v>
      </c>
      <c r="F9" s="4"/>
    </row>
    <row r="10" spans="1:6" s="5" customFormat="1" ht="21.75" customHeight="1">
      <c r="A10" s="163" t="s">
        <v>8</v>
      </c>
      <c r="B10" s="163" t="s">
        <v>9</v>
      </c>
      <c r="C10" s="91" t="s">
        <v>10</v>
      </c>
      <c r="D10" s="165" t="s">
        <v>511</v>
      </c>
      <c r="E10" s="165"/>
      <c r="F10" s="4"/>
    </row>
    <row r="11" spans="1:6" s="5" customFormat="1" ht="15.75" customHeight="1">
      <c r="A11" s="164"/>
      <c r="B11" s="164"/>
      <c r="C11" s="91"/>
      <c r="D11" s="91" t="s">
        <v>451</v>
      </c>
      <c r="E11" s="91" t="s">
        <v>452</v>
      </c>
      <c r="F11" s="4"/>
    </row>
    <row r="12" spans="1:5" ht="12">
      <c r="A12" s="112" t="s">
        <v>453</v>
      </c>
      <c r="B12" s="113"/>
      <c r="C12" s="112"/>
      <c r="D12" s="112">
        <v>0</v>
      </c>
      <c r="E12" s="112">
        <v>0</v>
      </c>
    </row>
    <row r="13" spans="1:7" ht="12">
      <c r="A13" s="114" t="s">
        <v>454</v>
      </c>
      <c r="B13" s="115" t="s">
        <v>389</v>
      </c>
      <c r="C13" s="114"/>
      <c r="D13" s="116">
        <v>183340284986</v>
      </c>
      <c r="E13" s="117">
        <v>1122511560252</v>
      </c>
      <c r="G13" s="122"/>
    </row>
    <row r="14" spans="1:7" ht="15">
      <c r="A14" s="97" t="s">
        <v>455</v>
      </c>
      <c r="B14" s="118" t="s">
        <v>410</v>
      </c>
      <c r="C14" s="97"/>
      <c r="D14" s="116">
        <v>-118906155356</v>
      </c>
      <c r="E14" s="119">
        <v>-135216888945</v>
      </c>
      <c r="F14" s="144"/>
      <c r="G14" s="122"/>
    </row>
    <row r="15" spans="1:5" ht="12">
      <c r="A15" s="97" t="s">
        <v>456</v>
      </c>
      <c r="B15" s="118" t="s">
        <v>457</v>
      </c>
      <c r="C15" s="97"/>
      <c r="D15" s="116">
        <v>-814911055</v>
      </c>
      <c r="E15" s="120">
        <v>0</v>
      </c>
    </row>
    <row r="16" spans="1:7" ht="15">
      <c r="A16" s="97" t="s">
        <v>458</v>
      </c>
      <c r="B16" s="118" t="s">
        <v>459</v>
      </c>
      <c r="C16" s="97"/>
      <c r="D16" s="116">
        <v>1432658205801</v>
      </c>
      <c r="E16" s="120">
        <v>5456842153905</v>
      </c>
      <c r="F16" s="146"/>
      <c r="G16" s="94"/>
    </row>
    <row r="17" spans="1:7" ht="15">
      <c r="A17" s="97" t="s">
        <v>460</v>
      </c>
      <c r="B17" s="118" t="s">
        <v>461</v>
      </c>
      <c r="C17" s="97"/>
      <c r="D17" s="116">
        <v>-1244061579698</v>
      </c>
      <c r="E17" s="119">
        <v>-6328973973333</v>
      </c>
      <c r="F17" s="145"/>
      <c r="G17" s="122"/>
    </row>
    <row r="18" spans="1:5" ht="12">
      <c r="A18" s="97" t="s">
        <v>462</v>
      </c>
      <c r="B18" s="118" t="s">
        <v>463</v>
      </c>
      <c r="C18" s="97"/>
      <c r="D18" s="116">
        <v>0</v>
      </c>
      <c r="E18" s="119">
        <v>0</v>
      </c>
    </row>
    <row r="19" spans="1:5" ht="12">
      <c r="A19" s="97" t="s">
        <v>464</v>
      </c>
      <c r="B19" s="118" t="s">
        <v>465</v>
      </c>
      <c r="C19" s="97"/>
      <c r="D19" s="116">
        <v>-1275793000</v>
      </c>
      <c r="E19" s="119">
        <v>0</v>
      </c>
    </row>
    <row r="20" spans="1:7" ht="12">
      <c r="A20" s="97" t="s">
        <v>466</v>
      </c>
      <c r="B20" s="118" t="s">
        <v>412</v>
      </c>
      <c r="C20" s="97"/>
      <c r="D20" s="116">
        <v>-19003529544</v>
      </c>
      <c r="E20" s="119">
        <v>-125633336516</v>
      </c>
      <c r="G20" s="122"/>
    </row>
    <row r="21" spans="1:5" ht="12">
      <c r="A21" s="97" t="s">
        <v>467</v>
      </c>
      <c r="B21" s="118" t="s">
        <v>414</v>
      </c>
      <c r="C21" s="97"/>
      <c r="D21" s="116">
        <v>-4465825432</v>
      </c>
      <c r="E21" s="119">
        <v>-6083456149</v>
      </c>
    </row>
    <row r="22" spans="1:5" ht="12">
      <c r="A22" s="97" t="s">
        <v>468</v>
      </c>
      <c r="B22" s="118" t="s">
        <v>469</v>
      </c>
      <c r="C22" s="97"/>
      <c r="D22" s="116">
        <v>-8556595373</v>
      </c>
      <c r="E22" s="121">
        <v>0</v>
      </c>
    </row>
    <row r="23" spans="1:5" ht="12">
      <c r="A23" s="97" t="s">
        <v>470</v>
      </c>
      <c r="B23" s="118" t="s">
        <v>471</v>
      </c>
      <c r="C23" s="97"/>
      <c r="D23" s="116">
        <v>-6012202866</v>
      </c>
      <c r="E23" s="119">
        <v>-93706293737</v>
      </c>
    </row>
    <row r="24" spans="1:7" ht="12">
      <c r="A24" s="97" t="s">
        <v>472</v>
      </c>
      <c r="B24" s="118" t="s">
        <v>473</v>
      </c>
      <c r="C24" s="97"/>
      <c r="D24" s="116">
        <v>79739894879</v>
      </c>
      <c r="E24" s="119">
        <v>51090653297</v>
      </c>
      <c r="G24" s="122"/>
    </row>
    <row r="25" spans="1:7" ht="15">
      <c r="A25" s="97" t="s">
        <v>474</v>
      </c>
      <c r="B25" s="118" t="s">
        <v>475</v>
      </c>
      <c r="C25" s="97"/>
      <c r="D25" s="116">
        <v>-44923424625</v>
      </c>
      <c r="E25" s="119">
        <v>-46674176508</v>
      </c>
      <c r="F25" s="145"/>
      <c r="G25" s="122"/>
    </row>
    <row r="26" spans="1:5" ht="12">
      <c r="A26" s="96" t="s">
        <v>476</v>
      </c>
      <c r="B26" s="123" t="s">
        <v>416</v>
      </c>
      <c r="C26" s="96"/>
      <c r="D26" s="124">
        <f>SUM(D13:D25)</f>
        <v>247718368717</v>
      </c>
      <c r="E26" s="124">
        <v>-105843757734</v>
      </c>
    </row>
    <row r="27" spans="1:5" ht="12">
      <c r="A27" s="96" t="s">
        <v>477</v>
      </c>
      <c r="B27" s="123"/>
      <c r="C27" s="96"/>
      <c r="D27" s="125">
        <v>0</v>
      </c>
      <c r="E27" s="126">
        <v>0</v>
      </c>
    </row>
    <row r="28" spans="1:5" ht="12">
      <c r="A28" s="97" t="s">
        <v>478</v>
      </c>
      <c r="B28" s="118" t="s">
        <v>479</v>
      </c>
      <c r="C28" s="97"/>
      <c r="D28" s="127">
        <v>-12556010393</v>
      </c>
      <c r="E28" s="127">
        <v>-412620219</v>
      </c>
    </row>
    <row r="29" spans="1:5" ht="12">
      <c r="A29" s="97" t="s">
        <v>480</v>
      </c>
      <c r="B29" s="118" t="s">
        <v>481</v>
      </c>
      <c r="C29" s="97"/>
      <c r="D29" s="116">
        <v>845713213</v>
      </c>
      <c r="E29" s="128">
        <v>0</v>
      </c>
    </row>
    <row r="30" spans="1:7" ht="12">
      <c r="A30" s="97" t="s">
        <v>482</v>
      </c>
      <c r="B30" s="118" t="s">
        <v>483</v>
      </c>
      <c r="C30" s="97"/>
      <c r="D30" s="127">
        <v>-1022569054588</v>
      </c>
      <c r="E30" s="128">
        <v>0</v>
      </c>
      <c r="G30" s="122"/>
    </row>
    <row r="31" spans="1:7" ht="15">
      <c r="A31" s="97" t="s">
        <v>484</v>
      </c>
      <c r="B31" s="118" t="s">
        <v>485</v>
      </c>
      <c r="C31" s="97"/>
      <c r="D31" s="129">
        <v>984561289252</v>
      </c>
      <c r="E31" s="127">
        <v>0</v>
      </c>
      <c r="F31" s="146"/>
      <c r="G31" s="94"/>
    </row>
    <row r="32" spans="1:5" ht="12">
      <c r="A32" s="97" t="s">
        <v>486</v>
      </c>
      <c r="B32" s="118" t="s">
        <v>418</v>
      </c>
      <c r="C32" s="97"/>
      <c r="D32" s="116"/>
      <c r="E32" s="116">
        <v>-60214906300</v>
      </c>
    </row>
    <row r="33" spans="1:7" ht="12">
      <c r="A33" s="97" t="s">
        <v>487</v>
      </c>
      <c r="B33" s="118" t="s">
        <v>488</v>
      </c>
      <c r="C33" s="97"/>
      <c r="D33" s="116"/>
      <c r="E33" s="116">
        <v>57191208335</v>
      </c>
      <c r="G33" s="20"/>
    </row>
    <row r="34" spans="1:5" ht="12">
      <c r="A34" s="97" t="s">
        <v>489</v>
      </c>
      <c r="B34" s="118" t="s">
        <v>490</v>
      </c>
      <c r="C34" s="97"/>
      <c r="D34" s="130">
        <v>19452211288</v>
      </c>
      <c r="E34" s="116">
        <v>26074053409</v>
      </c>
    </row>
    <row r="35" spans="1:5" ht="12">
      <c r="A35" s="96" t="s">
        <v>491</v>
      </c>
      <c r="B35" s="123" t="s">
        <v>420</v>
      </c>
      <c r="C35" s="96"/>
      <c r="D35" s="131">
        <f>SUM(D28:D34)</f>
        <v>-30265851228</v>
      </c>
      <c r="E35" s="131">
        <v>22637735225</v>
      </c>
    </row>
    <row r="36" spans="1:7" ht="12">
      <c r="A36" s="96" t="s">
        <v>492</v>
      </c>
      <c r="B36" s="123"/>
      <c r="C36" s="96"/>
      <c r="D36" s="95">
        <v>0</v>
      </c>
      <c r="E36" s="126">
        <v>0</v>
      </c>
      <c r="G36" s="143"/>
    </row>
    <row r="37" spans="1:5" ht="12">
      <c r="A37" s="97" t="s">
        <v>493</v>
      </c>
      <c r="B37" s="118" t="s">
        <v>422</v>
      </c>
      <c r="C37" s="97"/>
      <c r="D37" s="128">
        <v>0</v>
      </c>
      <c r="E37" s="128">
        <v>0</v>
      </c>
    </row>
    <row r="38" spans="1:5" ht="12">
      <c r="A38" s="97" t="s">
        <v>494</v>
      </c>
      <c r="B38" s="118" t="s">
        <v>424</v>
      </c>
      <c r="C38" s="97"/>
      <c r="D38" s="128">
        <v>0</v>
      </c>
      <c r="E38" s="128">
        <v>0</v>
      </c>
    </row>
    <row r="39" spans="1:5" ht="12.75">
      <c r="A39" s="97" t="s">
        <v>495</v>
      </c>
      <c r="B39" s="118" t="s">
        <v>496</v>
      </c>
      <c r="C39" s="97"/>
      <c r="D39" s="129">
        <v>95488097000</v>
      </c>
      <c r="E39" s="127">
        <v>9986400000</v>
      </c>
    </row>
    <row r="40" spans="1:5" ht="12">
      <c r="A40" s="97" t="s">
        <v>497</v>
      </c>
      <c r="B40" s="118" t="s">
        <v>498</v>
      </c>
      <c r="C40" s="97"/>
      <c r="D40" s="116">
        <v>-95488097000</v>
      </c>
      <c r="E40" s="128">
        <v>0</v>
      </c>
    </row>
    <row r="41" spans="1:5" ht="12">
      <c r="A41" s="97" t="s">
        <v>499</v>
      </c>
      <c r="B41" s="118" t="s">
        <v>500</v>
      </c>
      <c r="C41" s="97"/>
      <c r="D41" s="128">
        <v>0</v>
      </c>
      <c r="E41" s="128">
        <v>0</v>
      </c>
    </row>
    <row r="42" spans="1:5" ht="12">
      <c r="A42" s="97" t="s">
        <v>501</v>
      </c>
      <c r="B42" s="118" t="s">
        <v>502</v>
      </c>
      <c r="C42" s="97"/>
      <c r="D42" s="128">
        <v>0</v>
      </c>
      <c r="E42" s="128">
        <v>0</v>
      </c>
    </row>
    <row r="43" spans="1:5" ht="12.75">
      <c r="A43" s="96" t="s">
        <v>503</v>
      </c>
      <c r="B43" s="123" t="s">
        <v>426</v>
      </c>
      <c r="C43" s="96"/>
      <c r="D43" s="132">
        <f>SUM(D36:D42)</f>
        <v>0</v>
      </c>
      <c r="E43" s="132">
        <v>9986400000</v>
      </c>
    </row>
    <row r="44" spans="1:5" ht="12.75">
      <c r="A44" s="96" t="s">
        <v>504</v>
      </c>
      <c r="B44" s="123" t="s">
        <v>428</v>
      </c>
      <c r="C44" s="96"/>
      <c r="D44" s="133">
        <f>D43+D35+D26</f>
        <v>217452517489</v>
      </c>
      <c r="E44" s="133">
        <f>E43+E35+E26</f>
        <v>-73219622509</v>
      </c>
    </row>
    <row r="45" spans="1:7" ht="12.75">
      <c r="A45" s="97" t="s">
        <v>505</v>
      </c>
      <c r="B45" s="118" t="s">
        <v>434</v>
      </c>
      <c r="C45" s="97"/>
      <c r="D45" s="132">
        <v>47379454580</v>
      </c>
      <c r="E45" s="132">
        <v>120599077089</v>
      </c>
      <c r="G45" s="20"/>
    </row>
    <row r="46" spans="1:5" ht="12">
      <c r="A46" s="97" t="s">
        <v>506</v>
      </c>
      <c r="B46" s="118" t="s">
        <v>436</v>
      </c>
      <c r="C46" s="97"/>
      <c r="D46" s="128"/>
      <c r="E46" s="128">
        <v>0</v>
      </c>
    </row>
    <row r="47" spans="1:5" ht="15.75" customHeight="1">
      <c r="A47" s="134" t="s">
        <v>507</v>
      </c>
      <c r="B47" s="135" t="s">
        <v>440</v>
      </c>
      <c r="C47" s="134"/>
      <c r="D47" s="136">
        <f>D44+D45</f>
        <v>264831972069</v>
      </c>
      <c r="E47" s="136">
        <f>E44+E45</f>
        <v>47379454580</v>
      </c>
    </row>
    <row r="49" spans="4:5" ht="15.75" customHeight="1">
      <c r="D49" s="166" t="s">
        <v>520</v>
      </c>
      <c r="E49" s="166"/>
    </row>
    <row r="50" spans="1:5" ht="15.75">
      <c r="A50" s="159" t="s">
        <v>508</v>
      </c>
      <c r="B50" s="159"/>
      <c r="C50" s="107"/>
      <c r="D50" s="159" t="s">
        <v>443</v>
      </c>
      <c r="E50" s="159"/>
    </row>
    <row r="51" spans="1:5" ht="12.75">
      <c r="A51" s="109"/>
      <c r="B51" s="109"/>
      <c r="C51" s="109"/>
      <c r="D51" s="110"/>
      <c r="E51" s="110"/>
    </row>
    <row r="52" spans="1:5" ht="12.75">
      <c r="A52" s="109"/>
      <c r="B52" s="109"/>
      <c r="C52" s="109"/>
      <c r="D52" s="110"/>
      <c r="E52" s="110"/>
    </row>
    <row r="53" spans="1:5" ht="12.75">
      <c r="A53" s="109"/>
      <c r="B53" s="109"/>
      <c r="C53" s="109"/>
      <c r="D53" s="110"/>
      <c r="E53" s="110"/>
    </row>
    <row r="54" spans="1:5" ht="12.75">
      <c r="A54" s="109"/>
      <c r="B54" s="109"/>
      <c r="C54" s="109"/>
      <c r="D54" s="110"/>
      <c r="E54" s="110"/>
    </row>
    <row r="55" spans="1:5" ht="12.75">
      <c r="A55" s="109"/>
      <c r="B55" s="109"/>
      <c r="C55" s="109"/>
      <c r="D55" s="110"/>
      <c r="E55" s="110"/>
    </row>
    <row r="56" spans="1:5" ht="15.75">
      <c r="A56" s="160" t="s">
        <v>521</v>
      </c>
      <c r="B56" s="160"/>
      <c r="C56" s="109"/>
      <c r="D56" s="159" t="s">
        <v>383</v>
      </c>
      <c r="E56" s="159"/>
    </row>
    <row r="59" ht="12">
      <c r="D59" s="138"/>
    </row>
    <row r="60" ht="12">
      <c r="D60" s="94"/>
    </row>
  </sheetData>
  <sheetProtection/>
  <mergeCells count="16">
    <mergeCell ref="A50:B50"/>
    <mergeCell ref="D50:E50"/>
    <mergeCell ref="A56:B56"/>
    <mergeCell ref="D56:E56"/>
    <mergeCell ref="A7:E7"/>
    <mergeCell ref="A8:E8"/>
    <mergeCell ref="A10:A11"/>
    <mergeCell ref="B10:B11"/>
    <mergeCell ref="D10:E10"/>
    <mergeCell ref="D49:E49"/>
    <mergeCell ref="A4:B4"/>
    <mergeCell ref="D1:E1"/>
    <mergeCell ref="A2:B2"/>
    <mergeCell ref="D2:E2"/>
    <mergeCell ref="A3:B3"/>
    <mergeCell ref="D3:E3"/>
  </mergeCells>
  <hyperlinks>
    <hyperlink ref="A3" r:id="rId1" display="Tel:04 34568888  "/>
  </hyperlinks>
  <printOptions/>
  <pageMargins left="0.33" right="0.17" top="0.58" bottom="1" header="0.23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F10" sqref="F10:G36"/>
    </sheetView>
  </sheetViews>
  <sheetFormatPr defaultColWidth="9.140625" defaultRowHeight="15" outlineLevelCol="1"/>
  <cols>
    <col min="1" max="1" width="50.7109375" style="95" customWidth="1"/>
    <col min="2" max="2" width="6.00390625" style="95" customWidth="1"/>
    <col min="3" max="3" width="0" style="95" hidden="1" customWidth="1"/>
    <col min="4" max="4" width="20.7109375" style="95" customWidth="1" outlineLevel="1"/>
    <col min="5" max="5" width="20.7109375" style="104" customWidth="1" outlineLevel="1"/>
    <col min="6" max="7" width="20.7109375" style="95" customWidth="1" outlineLevel="1"/>
    <col min="8" max="8" width="20.7109375" style="95" hidden="1" customWidth="1"/>
    <col min="9" max="9" width="14.57421875" style="95" hidden="1" customWidth="1"/>
    <col min="10" max="10" width="12.28125" style="95" hidden="1" customWidth="1"/>
    <col min="11" max="11" width="9.140625" style="95" hidden="1" customWidth="1"/>
    <col min="12" max="12" width="20.7109375" style="95" hidden="1" customWidth="1" outlineLevel="1"/>
    <col min="13" max="13" width="9.140625" style="95" hidden="1" customWidth="1"/>
    <col min="14" max="14" width="20.7109375" style="95" hidden="1" customWidth="1" outlineLevel="1"/>
    <col min="15" max="15" width="13.421875" style="95" hidden="1" customWidth="1"/>
    <col min="16" max="16" width="14.8515625" style="95" hidden="1" customWidth="1"/>
    <col min="17" max="17" width="15.00390625" style="95" hidden="1" customWidth="1"/>
    <col min="18" max="18" width="20.7109375" style="95" hidden="1" customWidth="1" outlineLevel="1"/>
    <col min="19" max="19" width="13.421875" style="95" hidden="1" customWidth="1"/>
    <col min="20" max="20" width="15.7109375" style="95" hidden="1" customWidth="1"/>
    <col min="21" max="21" width="9.140625" style="95" customWidth="1"/>
    <col min="22" max="22" width="16.28125" style="95" customWidth="1"/>
    <col min="23" max="23" width="10.421875" style="95" bestFit="1" customWidth="1"/>
    <col min="24" max="16384" width="9.140625" style="95" customWidth="1"/>
  </cols>
  <sheetData>
    <row r="1" spans="1:15" s="5" customFormat="1" ht="20.25" customHeight="1">
      <c r="A1" s="82" t="s">
        <v>0</v>
      </c>
      <c r="B1" s="2"/>
      <c r="D1" s="83"/>
      <c r="E1" s="84"/>
      <c r="F1" s="156" t="s">
        <v>384</v>
      </c>
      <c r="G1" s="156"/>
      <c r="L1" s="5" t="s">
        <v>517</v>
      </c>
      <c r="N1" s="5" t="s">
        <v>518</v>
      </c>
      <c r="O1" s="5" t="s">
        <v>519</v>
      </c>
    </row>
    <row r="2" spans="1:7" s="5" customFormat="1" ht="15.75" customHeight="1">
      <c r="A2" s="155" t="s">
        <v>2</v>
      </c>
      <c r="B2" s="155"/>
      <c r="D2" s="85"/>
      <c r="E2" s="86"/>
      <c r="F2" s="157" t="s">
        <v>385</v>
      </c>
      <c r="G2" s="157"/>
    </row>
    <row r="3" spans="1:7" s="5" customFormat="1" ht="12.75">
      <c r="A3" s="158" t="s">
        <v>386</v>
      </c>
      <c r="B3" s="155"/>
      <c r="E3" s="87"/>
      <c r="F3" s="157" t="s">
        <v>387</v>
      </c>
      <c r="G3" s="157"/>
    </row>
    <row r="4" spans="1:6" s="5" customFormat="1" ht="12.75">
      <c r="A4" s="155"/>
      <c r="B4" s="155"/>
      <c r="E4" s="87"/>
      <c r="F4" s="88"/>
    </row>
    <row r="5" spans="5:6" s="5" customFormat="1" ht="3.75" customHeight="1">
      <c r="E5" s="87"/>
      <c r="F5" s="89"/>
    </row>
    <row r="6" spans="1:7" s="5" customFormat="1" ht="19.5" customHeight="1">
      <c r="A6" s="167" t="s">
        <v>509</v>
      </c>
      <c r="B6" s="167"/>
      <c r="C6" s="167"/>
      <c r="D6" s="167"/>
      <c r="E6" s="167"/>
      <c r="F6" s="167"/>
      <c r="G6" s="167"/>
    </row>
    <row r="7" s="5" customFormat="1" ht="6" customHeight="1">
      <c r="E7" s="87"/>
    </row>
    <row r="8" spans="5:18" s="5" customFormat="1" ht="12">
      <c r="E8" s="87"/>
      <c r="G8" s="90" t="s">
        <v>7</v>
      </c>
      <c r="H8" s="90"/>
      <c r="L8" s="90"/>
      <c r="N8" s="90"/>
      <c r="R8" s="90"/>
    </row>
    <row r="9" spans="1:18" s="5" customFormat="1" ht="36">
      <c r="A9" s="91" t="s">
        <v>8</v>
      </c>
      <c r="B9" s="91" t="s">
        <v>9</v>
      </c>
      <c r="C9" s="91" t="s">
        <v>10</v>
      </c>
      <c r="D9" s="91" t="s">
        <v>512</v>
      </c>
      <c r="E9" s="91" t="s">
        <v>513</v>
      </c>
      <c r="F9" s="91" t="s">
        <v>514</v>
      </c>
      <c r="G9" s="91" t="s">
        <v>515</v>
      </c>
      <c r="H9" s="91"/>
      <c r="L9" s="91"/>
      <c r="N9" s="91"/>
      <c r="R9" s="91"/>
    </row>
    <row r="10" spans="1:19" ht="12.75">
      <c r="A10" s="92" t="s">
        <v>388</v>
      </c>
      <c r="B10" s="92" t="s">
        <v>389</v>
      </c>
      <c r="C10" s="92"/>
      <c r="D10" s="93">
        <f>SUM(D12:D20)</f>
        <v>26284521151</v>
      </c>
      <c r="E10" s="93">
        <v>11254967908</v>
      </c>
      <c r="F10" s="93">
        <v>57004511924</v>
      </c>
      <c r="G10" s="93">
        <v>76730850843</v>
      </c>
      <c r="H10" s="93">
        <v>31373000184</v>
      </c>
      <c r="I10" s="94">
        <f>E10+H10</f>
        <v>42627968092</v>
      </c>
      <c r="J10" s="94">
        <f>I10-G10</f>
        <v>-34102882751</v>
      </c>
      <c r="L10" s="93">
        <f>SUM(L12:L20)</f>
        <v>18483213150</v>
      </c>
      <c r="N10" s="93">
        <v>12236777623</v>
      </c>
      <c r="O10" s="94">
        <f>L10+N10</f>
        <v>30719990773</v>
      </c>
      <c r="P10" s="94">
        <f>F10-O10</f>
        <v>26284521151</v>
      </c>
      <c r="Q10" s="94">
        <f>P10-D10</f>
        <v>0</v>
      </c>
      <c r="R10" s="93">
        <f>O10+D10</f>
        <v>57004511924</v>
      </c>
      <c r="S10" s="94">
        <f>R10-F10</f>
        <v>0</v>
      </c>
    </row>
    <row r="11" spans="1:19" ht="12.75">
      <c r="A11" s="96" t="s">
        <v>390</v>
      </c>
      <c r="B11" s="96"/>
      <c r="C11" s="96"/>
      <c r="D11" s="96"/>
      <c r="E11" s="96">
        <v>0</v>
      </c>
      <c r="F11" s="96"/>
      <c r="G11" s="96"/>
      <c r="H11" s="96"/>
      <c r="I11" s="94">
        <f aca="true" t="shared" si="0" ref="I11:I36">E11+H11</f>
        <v>0</v>
      </c>
      <c r="J11" s="94">
        <f aca="true" t="shared" si="1" ref="J11:J36">I11-G11</f>
        <v>0</v>
      </c>
      <c r="L11" s="96"/>
      <c r="N11" s="96"/>
      <c r="O11" s="94">
        <f aca="true" t="shared" si="2" ref="O11:O36">L11+N11</f>
        <v>0</v>
      </c>
      <c r="P11" s="94">
        <f aca="true" t="shared" si="3" ref="P11:P36">F11-O11</f>
        <v>0</v>
      </c>
      <c r="Q11" s="94">
        <f aca="true" t="shared" si="4" ref="Q11:Q36">P11-D11</f>
        <v>0</v>
      </c>
      <c r="R11" s="93">
        <f aca="true" t="shared" si="5" ref="R11:R36">O11+D11</f>
        <v>0</v>
      </c>
      <c r="S11" s="94">
        <f aca="true" t="shared" si="6" ref="S11:S36">R11-F11</f>
        <v>0</v>
      </c>
    </row>
    <row r="12" spans="1:19" ht="12.75">
      <c r="A12" s="97" t="s">
        <v>391</v>
      </c>
      <c r="B12" s="97" t="s">
        <v>392</v>
      </c>
      <c r="C12" s="97"/>
      <c r="D12" s="98">
        <v>352809900</v>
      </c>
      <c r="E12" s="98">
        <v>2715333281</v>
      </c>
      <c r="F12" s="98">
        <v>1557925200</v>
      </c>
      <c r="G12" s="98">
        <v>15443567280</v>
      </c>
      <c r="H12" s="98">
        <v>9773629380</v>
      </c>
      <c r="I12" s="94">
        <f t="shared" si="0"/>
        <v>12488962661</v>
      </c>
      <c r="J12" s="94">
        <f t="shared" si="1"/>
        <v>-2954604619</v>
      </c>
      <c r="L12" s="98">
        <v>675013910</v>
      </c>
      <c r="N12" s="98">
        <v>530101390</v>
      </c>
      <c r="O12" s="94">
        <f t="shared" si="2"/>
        <v>1205115300</v>
      </c>
      <c r="P12" s="94">
        <f t="shared" si="3"/>
        <v>352809900</v>
      </c>
      <c r="Q12" s="94">
        <f t="shared" si="4"/>
        <v>0</v>
      </c>
      <c r="R12" s="93">
        <f t="shared" si="5"/>
        <v>1557925200</v>
      </c>
      <c r="S12" s="94">
        <f t="shared" si="6"/>
        <v>0</v>
      </c>
    </row>
    <row r="13" spans="1:19" ht="12.75">
      <c r="A13" s="97" t="s">
        <v>393</v>
      </c>
      <c r="B13" s="97" t="s">
        <v>394</v>
      </c>
      <c r="C13" s="97"/>
      <c r="D13" s="98">
        <v>202652795</v>
      </c>
      <c r="E13" s="98">
        <v>1032745509</v>
      </c>
      <c r="F13" s="98">
        <v>5891632565</v>
      </c>
      <c r="G13" s="98">
        <v>27163711692</v>
      </c>
      <c r="H13" s="98">
        <v>5152181949</v>
      </c>
      <c r="I13" s="94">
        <f t="shared" si="0"/>
        <v>6184927458</v>
      </c>
      <c r="J13" s="94">
        <f t="shared" si="1"/>
        <v>-20978784234</v>
      </c>
      <c r="L13" s="98">
        <v>3309226380</v>
      </c>
      <c r="N13" s="98">
        <v>2379753390</v>
      </c>
      <c r="O13" s="94">
        <f t="shared" si="2"/>
        <v>5688979770</v>
      </c>
      <c r="P13" s="94">
        <f t="shared" si="3"/>
        <v>202652795</v>
      </c>
      <c r="Q13" s="94">
        <f t="shared" si="4"/>
        <v>0</v>
      </c>
      <c r="R13" s="93">
        <f t="shared" si="5"/>
        <v>5891632565</v>
      </c>
      <c r="S13" s="94">
        <f t="shared" si="6"/>
        <v>0</v>
      </c>
    </row>
    <row r="14" spans="1:19" ht="12.75">
      <c r="A14" s="97" t="s">
        <v>395</v>
      </c>
      <c r="B14" s="97" t="s">
        <v>396</v>
      </c>
      <c r="C14" s="97"/>
      <c r="D14" s="98">
        <v>0</v>
      </c>
      <c r="E14" s="98">
        <v>0</v>
      </c>
      <c r="F14" s="98">
        <v>0</v>
      </c>
      <c r="G14" s="98"/>
      <c r="H14" s="98"/>
      <c r="I14" s="94">
        <f t="shared" si="0"/>
        <v>0</v>
      </c>
      <c r="J14" s="94">
        <f t="shared" si="1"/>
        <v>0</v>
      </c>
      <c r="L14" s="98"/>
      <c r="N14" s="98">
        <v>0</v>
      </c>
      <c r="O14" s="94">
        <f t="shared" si="2"/>
        <v>0</v>
      </c>
      <c r="P14" s="94">
        <f t="shared" si="3"/>
        <v>0</v>
      </c>
      <c r="Q14" s="94">
        <f t="shared" si="4"/>
        <v>0</v>
      </c>
      <c r="R14" s="93">
        <f t="shared" si="5"/>
        <v>0</v>
      </c>
      <c r="S14" s="94">
        <f t="shared" si="6"/>
        <v>0</v>
      </c>
    </row>
    <row r="15" spans="1:19" ht="12.75">
      <c r="A15" s="97" t="s">
        <v>397</v>
      </c>
      <c r="B15" s="97" t="s">
        <v>398</v>
      </c>
      <c r="C15" s="97"/>
      <c r="D15" s="98">
        <v>0</v>
      </c>
      <c r="E15" s="98">
        <v>0</v>
      </c>
      <c r="F15" s="98">
        <v>0</v>
      </c>
      <c r="G15" s="98">
        <v>0</v>
      </c>
      <c r="H15" s="98"/>
      <c r="I15" s="94">
        <f t="shared" si="0"/>
        <v>0</v>
      </c>
      <c r="J15" s="94">
        <f t="shared" si="1"/>
        <v>0</v>
      </c>
      <c r="L15" s="98"/>
      <c r="N15" s="98">
        <v>0</v>
      </c>
      <c r="O15" s="94">
        <f t="shared" si="2"/>
        <v>0</v>
      </c>
      <c r="P15" s="94">
        <f t="shared" si="3"/>
        <v>0</v>
      </c>
      <c r="Q15" s="94">
        <f t="shared" si="4"/>
        <v>0</v>
      </c>
      <c r="R15" s="93">
        <f t="shared" si="5"/>
        <v>0</v>
      </c>
      <c r="S15" s="94">
        <f t="shared" si="6"/>
        <v>0</v>
      </c>
    </row>
    <row r="16" spans="1:19" ht="12.75">
      <c r="A16" s="97" t="s">
        <v>399</v>
      </c>
      <c r="B16" s="97" t="s">
        <v>400</v>
      </c>
      <c r="C16" s="97"/>
      <c r="D16" s="98">
        <v>138909091</v>
      </c>
      <c r="E16" s="98">
        <v>454981819</v>
      </c>
      <c r="F16" s="98">
        <v>290363636</v>
      </c>
      <c r="G16" s="98">
        <v>705237741</v>
      </c>
      <c r="H16" s="98">
        <v>69218182</v>
      </c>
      <c r="I16" s="94">
        <f t="shared" si="0"/>
        <v>524200001</v>
      </c>
      <c r="J16" s="94">
        <f t="shared" si="1"/>
        <v>-181037740</v>
      </c>
      <c r="L16" s="98">
        <v>45454545</v>
      </c>
      <c r="N16" s="98">
        <v>106000000</v>
      </c>
      <c r="O16" s="94">
        <f t="shared" si="2"/>
        <v>151454545</v>
      </c>
      <c r="P16" s="94">
        <f t="shared" si="3"/>
        <v>138909091</v>
      </c>
      <c r="Q16" s="94">
        <f t="shared" si="4"/>
        <v>0</v>
      </c>
      <c r="R16" s="93">
        <f t="shared" si="5"/>
        <v>290363636</v>
      </c>
      <c r="S16" s="94">
        <f t="shared" si="6"/>
        <v>0</v>
      </c>
    </row>
    <row r="17" spans="1:20" ht="12.75">
      <c r="A17" s="97" t="s">
        <v>401</v>
      </c>
      <c r="B17" s="97" t="s">
        <v>402</v>
      </c>
      <c r="C17" s="97"/>
      <c r="D17" s="98">
        <v>175751714</v>
      </c>
      <c r="E17" s="98">
        <v>107753044</v>
      </c>
      <c r="F17" s="140">
        <v>281906364</v>
      </c>
      <c r="G17" s="98">
        <v>731317911</v>
      </c>
      <c r="H17" s="98">
        <v>623564867</v>
      </c>
      <c r="I17" s="94">
        <f t="shared" si="0"/>
        <v>731317911</v>
      </c>
      <c r="J17" s="94">
        <f t="shared" si="1"/>
        <v>0</v>
      </c>
      <c r="L17" s="98">
        <v>30037164</v>
      </c>
      <c r="N17" s="98">
        <v>106154650</v>
      </c>
      <c r="O17" s="94">
        <f t="shared" si="2"/>
        <v>136191814</v>
      </c>
      <c r="P17" s="94">
        <f>F17-O17</f>
        <v>145714550</v>
      </c>
      <c r="Q17" s="94">
        <f t="shared" si="4"/>
        <v>-30037164</v>
      </c>
      <c r="R17" s="93">
        <f t="shared" si="5"/>
        <v>311943528</v>
      </c>
      <c r="S17" s="94">
        <f t="shared" si="6"/>
        <v>30037164</v>
      </c>
      <c r="T17" s="94">
        <f>F17-Q17</f>
        <v>311943528</v>
      </c>
    </row>
    <row r="18" spans="1:19" ht="12.75">
      <c r="A18" s="97" t="s">
        <v>403</v>
      </c>
      <c r="B18" s="97" t="s">
        <v>404</v>
      </c>
      <c r="C18" s="97"/>
      <c r="D18" s="98">
        <v>0</v>
      </c>
      <c r="E18" s="98">
        <v>0</v>
      </c>
      <c r="F18" s="140">
        <v>0</v>
      </c>
      <c r="G18" s="98"/>
      <c r="H18" s="98"/>
      <c r="I18" s="94">
        <f t="shared" si="0"/>
        <v>0</v>
      </c>
      <c r="J18" s="94">
        <f t="shared" si="1"/>
        <v>0</v>
      </c>
      <c r="N18" s="95">
        <v>0</v>
      </c>
      <c r="O18" s="94">
        <f t="shared" si="2"/>
        <v>0</v>
      </c>
      <c r="P18" s="94">
        <f t="shared" si="3"/>
        <v>0</v>
      </c>
      <c r="Q18" s="94">
        <f t="shared" si="4"/>
        <v>0</v>
      </c>
      <c r="R18" s="93">
        <f t="shared" si="5"/>
        <v>0</v>
      </c>
      <c r="S18" s="94">
        <f t="shared" si="6"/>
        <v>0</v>
      </c>
    </row>
    <row r="19" spans="1:19" ht="12.75">
      <c r="A19" s="97" t="s">
        <v>405</v>
      </c>
      <c r="B19" s="97" t="s">
        <v>406</v>
      </c>
      <c r="C19" s="97"/>
      <c r="D19" s="98">
        <v>0</v>
      </c>
      <c r="E19" s="98">
        <v>0</v>
      </c>
      <c r="F19" s="140">
        <v>0</v>
      </c>
      <c r="G19" s="98"/>
      <c r="H19" s="98"/>
      <c r="I19" s="94">
        <f t="shared" si="0"/>
        <v>0</v>
      </c>
      <c r="J19" s="94">
        <f t="shared" si="1"/>
        <v>0</v>
      </c>
      <c r="L19" s="98"/>
      <c r="N19" s="98">
        <v>0</v>
      </c>
      <c r="O19" s="94">
        <f t="shared" si="2"/>
        <v>0</v>
      </c>
      <c r="P19" s="94">
        <f t="shared" si="3"/>
        <v>0</v>
      </c>
      <c r="Q19" s="94">
        <f t="shared" si="4"/>
        <v>0</v>
      </c>
      <c r="R19" s="93">
        <f t="shared" si="5"/>
        <v>0</v>
      </c>
      <c r="S19" s="94">
        <f t="shared" si="6"/>
        <v>0</v>
      </c>
    </row>
    <row r="20" spans="1:23" ht="12.75">
      <c r="A20" s="97" t="s">
        <v>407</v>
      </c>
      <c r="B20" s="97" t="s">
        <v>408</v>
      </c>
      <c r="C20" s="97"/>
      <c r="D20" s="98">
        <v>25414397651</v>
      </c>
      <c r="E20" s="98">
        <v>6944154255</v>
      </c>
      <c r="F20" s="140">
        <v>48982684159</v>
      </c>
      <c r="G20" s="98">
        <v>32687016219</v>
      </c>
      <c r="H20" s="98">
        <v>15754405806</v>
      </c>
      <c r="I20" s="94">
        <f t="shared" si="0"/>
        <v>22698560061</v>
      </c>
      <c r="J20" s="94">
        <f t="shared" si="1"/>
        <v>-9988456158</v>
      </c>
      <c r="L20" s="98">
        <v>14423481151</v>
      </c>
      <c r="N20" s="98">
        <v>9114768193</v>
      </c>
      <c r="O20" s="94">
        <f t="shared" si="2"/>
        <v>23538249344</v>
      </c>
      <c r="P20" s="94">
        <f t="shared" si="3"/>
        <v>25444434815</v>
      </c>
      <c r="Q20" s="94">
        <f t="shared" si="4"/>
        <v>30037164</v>
      </c>
      <c r="R20" s="93">
        <f t="shared" si="5"/>
        <v>48952646995</v>
      </c>
      <c r="S20" s="94">
        <f t="shared" si="6"/>
        <v>-30037164</v>
      </c>
      <c r="T20" s="94">
        <f>F20-Q20</f>
        <v>48952646995</v>
      </c>
      <c r="V20" s="94"/>
      <c r="W20" s="94"/>
    </row>
    <row r="21" spans="1:19" ht="12.75">
      <c r="A21" s="97" t="s">
        <v>409</v>
      </c>
      <c r="B21" s="97" t="s">
        <v>410</v>
      </c>
      <c r="C21" s="97"/>
      <c r="D21" s="98">
        <v>0</v>
      </c>
      <c r="E21" s="98">
        <v>0</v>
      </c>
      <c r="F21" s="98">
        <v>0</v>
      </c>
      <c r="G21" s="99"/>
      <c r="H21" s="99"/>
      <c r="I21" s="94">
        <f t="shared" si="0"/>
        <v>0</v>
      </c>
      <c r="J21" s="94">
        <f t="shared" si="1"/>
        <v>0</v>
      </c>
      <c r="L21" s="99"/>
      <c r="N21" s="99">
        <v>0</v>
      </c>
      <c r="O21" s="94">
        <f t="shared" si="2"/>
        <v>0</v>
      </c>
      <c r="P21" s="94">
        <f t="shared" si="3"/>
        <v>0</v>
      </c>
      <c r="Q21" s="94">
        <f t="shared" si="4"/>
        <v>0</v>
      </c>
      <c r="R21" s="93">
        <f t="shared" si="5"/>
        <v>0</v>
      </c>
      <c r="S21" s="94">
        <f t="shared" si="6"/>
        <v>0</v>
      </c>
    </row>
    <row r="22" spans="1:19" ht="12.75">
      <c r="A22" s="96" t="s">
        <v>411</v>
      </c>
      <c r="B22" s="96" t="s">
        <v>412</v>
      </c>
      <c r="C22" s="96"/>
      <c r="D22" s="99">
        <f>D10-D21</f>
        <v>26284521151</v>
      </c>
      <c r="E22" s="99">
        <v>11254967908</v>
      </c>
      <c r="F22" s="99">
        <v>57004511924</v>
      </c>
      <c r="G22" s="99">
        <v>76730850843</v>
      </c>
      <c r="H22" s="99">
        <f>H10-H21</f>
        <v>31373000184</v>
      </c>
      <c r="I22" s="94">
        <f t="shared" si="0"/>
        <v>42627968092</v>
      </c>
      <c r="J22" s="94">
        <f t="shared" si="1"/>
        <v>-34102882751</v>
      </c>
      <c r="L22" s="99">
        <f>L10-L21</f>
        <v>18483213150</v>
      </c>
      <c r="N22" s="99">
        <v>12236777623</v>
      </c>
      <c r="O22" s="94">
        <f t="shared" si="2"/>
        <v>30719990773</v>
      </c>
      <c r="P22" s="94">
        <f t="shared" si="3"/>
        <v>26284521151</v>
      </c>
      <c r="Q22" s="94">
        <f t="shared" si="4"/>
        <v>0</v>
      </c>
      <c r="R22" s="93">
        <f t="shared" si="5"/>
        <v>57004511924</v>
      </c>
      <c r="S22" s="94">
        <f t="shared" si="6"/>
        <v>0</v>
      </c>
    </row>
    <row r="23" spans="1:20" ht="12.75">
      <c r="A23" s="97" t="s">
        <v>413</v>
      </c>
      <c r="B23" s="97" t="s">
        <v>414</v>
      </c>
      <c r="C23" s="97"/>
      <c r="D23" s="99">
        <v>10021654871</v>
      </c>
      <c r="E23" s="99">
        <v>4578565032</v>
      </c>
      <c r="F23" s="141">
        <v>18125870658</v>
      </c>
      <c r="G23" s="99">
        <v>24748054788</v>
      </c>
      <c r="H23" s="99">
        <v>11846757885</v>
      </c>
      <c r="I23" s="94">
        <f t="shared" si="0"/>
        <v>16425322917</v>
      </c>
      <c r="J23" s="94">
        <f t="shared" si="1"/>
        <v>-8322731871</v>
      </c>
      <c r="L23" s="99">
        <v>6941980330</v>
      </c>
      <c r="N23" s="99">
        <v>1162235457</v>
      </c>
      <c r="O23" s="94">
        <f t="shared" si="2"/>
        <v>8104215787</v>
      </c>
      <c r="P23" s="94">
        <f t="shared" si="3"/>
        <v>10021654871</v>
      </c>
      <c r="Q23" s="94">
        <f t="shared" si="4"/>
        <v>0</v>
      </c>
      <c r="R23" s="93">
        <f t="shared" si="5"/>
        <v>18125870658</v>
      </c>
      <c r="S23" s="94">
        <f t="shared" si="6"/>
        <v>0</v>
      </c>
      <c r="T23" s="94">
        <f>F23-Q23</f>
        <v>18125870658</v>
      </c>
    </row>
    <row r="24" spans="1:20" ht="12.75">
      <c r="A24" s="96" t="s">
        <v>415</v>
      </c>
      <c r="B24" s="96" t="s">
        <v>416</v>
      </c>
      <c r="C24" s="96"/>
      <c r="D24" s="99">
        <f>D22-D23</f>
        <v>16262866280</v>
      </c>
      <c r="E24" s="99">
        <v>6676402876</v>
      </c>
      <c r="F24" s="142">
        <f>F22-F23</f>
        <v>38878641266</v>
      </c>
      <c r="G24" s="99">
        <v>51982796055</v>
      </c>
      <c r="H24" s="99">
        <f>H22-H23</f>
        <v>19526242299</v>
      </c>
      <c r="I24" s="94">
        <f t="shared" si="0"/>
        <v>26202645175</v>
      </c>
      <c r="J24" s="94">
        <f t="shared" si="1"/>
        <v>-25780150880</v>
      </c>
      <c r="L24" s="99">
        <f>L22-L23</f>
        <v>11541232820</v>
      </c>
      <c r="N24" s="99">
        <v>11074542166</v>
      </c>
      <c r="O24" s="94">
        <f t="shared" si="2"/>
        <v>22615774986</v>
      </c>
      <c r="P24" s="94">
        <f t="shared" si="3"/>
        <v>16262866280</v>
      </c>
      <c r="Q24" s="94">
        <f t="shared" si="4"/>
        <v>0</v>
      </c>
      <c r="R24" s="93">
        <f t="shared" si="5"/>
        <v>38878641266</v>
      </c>
      <c r="S24" s="94">
        <f t="shared" si="6"/>
        <v>0</v>
      </c>
      <c r="T24" s="94"/>
    </row>
    <row r="25" spans="1:20" ht="12.75">
      <c r="A25" s="97" t="s">
        <v>417</v>
      </c>
      <c r="B25" s="97" t="s">
        <v>418</v>
      </c>
      <c r="C25" s="97"/>
      <c r="D25" s="99">
        <v>16194120009</v>
      </c>
      <c r="E25" s="99">
        <v>21234890881</v>
      </c>
      <c r="F25" s="142">
        <v>29415141398</v>
      </c>
      <c r="G25" s="99">
        <v>37429380959</v>
      </c>
      <c r="H25" s="99">
        <v>10721753990</v>
      </c>
      <c r="I25" s="94">
        <f t="shared" si="0"/>
        <v>31956644871</v>
      </c>
      <c r="J25" s="94">
        <f t="shared" si="1"/>
        <v>-5472736088</v>
      </c>
      <c r="L25" s="99">
        <v>9259721077</v>
      </c>
      <c r="N25" s="99">
        <v>3961300312</v>
      </c>
      <c r="O25" s="94">
        <f t="shared" si="2"/>
        <v>13221021389</v>
      </c>
      <c r="P25" s="94">
        <f t="shared" si="3"/>
        <v>16194120009</v>
      </c>
      <c r="Q25" s="94">
        <f t="shared" si="4"/>
        <v>0</v>
      </c>
      <c r="R25" s="93">
        <f t="shared" si="5"/>
        <v>29415141398</v>
      </c>
      <c r="S25" s="94">
        <f t="shared" si="6"/>
        <v>0</v>
      </c>
      <c r="T25" s="94">
        <f>F25-Q25</f>
        <v>29415141398</v>
      </c>
    </row>
    <row r="26" spans="1:19" ht="12.75">
      <c r="A26" s="96" t="s">
        <v>419</v>
      </c>
      <c r="B26" s="96" t="s">
        <v>420</v>
      </c>
      <c r="C26" s="96"/>
      <c r="D26" s="99">
        <f>D24-D25</f>
        <v>68746271</v>
      </c>
      <c r="E26" s="99">
        <v>-14558488005</v>
      </c>
      <c r="F26" s="99">
        <f>F24-F25</f>
        <v>9463499868</v>
      </c>
      <c r="G26" s="99">
        <v>14553415096</v>
      </c>
      <c r="H26" s="99">
        <f>H24-H25</f>
        <v>8804488309</v>
      </c>
      <c r="I26" s="94">
        <f t="shared" si="0"/>
        <v>-5753999696</v>
      </c>
      <c r="J26" s="94">
        <f t="shared" si="1"/>
        <v>-20307414792</v>
      </c>
      <c r="L26" s="99">
        <f>L24-L25</f>
        <v>2281511743</v>
      </c>
      <c r="N26" s="99">
        <v>7113241854</v>
      </c>
      <c r="O26" s="94">
        <f t="shared" si="2"/>
        <v>9394753597</v>
      </c>
      <c r="P26" s="94">
        <f t="shared" si="3"/>
        <v>68746271</v>
      </c>
      <c r="Q26" s="94">
        <f t="shared" si="4"/>
        <v>0</v>
      </c>
      <c r="R26" s="93">
        <f t="shared" si="5"/>
        <v>9463499868</v>
      </c>
      <c r="S26" s="94">
        <f t="shared" si="6"/>
        <v>0</v>
      </c>
    </row>
    <row r="27" spans="1:19" ht="12.75">
      <c r="A27" s="97" t="s">
        <v>421</v>
      </c>
      <c r="B27" s="97" t="s">
        <v>422</v>
      </c>
      <c r="C27" s="97"/>
      <c r="D27" s="98">
        <v>1217656583</v>
      </c>
      <c r="E27" s="98">
        <v>147161556</v>
      </c>
      <c r="F27" s="98">
        <v>2897111164</v>
      </c>
      <c r="G27" s="98">
        <v>149231556</v>
      </c>
      <c r="H27" s="98">
        <v>2070000</v>
      </c>
      <c r="I27" s="94">
        <f t="shared" si="0"/>
        <v>149231556</v>
      </c>
      <c r="J27" s="94">
        <f t="shared" si="1"/>
        <v>0</v>
      </c>
      <c r="L27" s="98">
        <v>1679247729</v>
      </c>
      <c r="N27" s="98">
        <v>206852</v>
      </c>
      <c r="O27" s="94">
        <f t="shared" si="2"/>
        <v>1679454581</v>
      </c>
      <c r="P27" s="94">
        <f t="shared" si="3"/>
        <v>1217656583</v>
      </c>
      <c r="Q27" s="94">
        <f t="shared" si="4"/>
        <v>0</v>
      </c>
      <c r="R27" s="93">
        <f t="shared" si="5"/>
        <v>2897111164</v>
      </c>
      <c r="S27" s="94">
        <f t="shared" si="6"/>
        <v>0</v>
      </c>
    </row>
    <row r="28" spans="1:19" ht="12.75">
      <c r="A28" s="97" t="s">
        <v>423</v>
      </c>
      <c r="B28" s="97" t="s">
        <v>424</v>
      </c>
      <c r="C28" s="97"/>
      <c r="D28" s="98">
        <v>524335260</v>
      </c>
      <c r="E28" s="98">
        <v>672568548</v>
      </c>
      <c r="F28" s="98">
        <v>3469895786</v>
      </c>
      <c r="G28" s="98">
        <v>672568548</v>
      </c>
      <c r="H28" s="98">
        <v>0</v>
      </c>
      <c r="I28" s="94">
        <f t="shared" si="0"/>
        <v>672568548</v>
      </c>
      <c r="J28" s="94">
        <f t="shared" si="1"/>
        <v>0</v>
      </c>
      <c r="L28" s="98">
        <v>2945560526</v>
      </c>
      <c r="N28" s="98">
        <v>0</v>
      </c>
      <c r="O28" s="94">
        <f t="shared" si="2"/>
        <v>2945560526</v>
      </c>
      <c r="P28" s="94">
        <f t="shared" si="3"/>
        <v>524335260</v>
      </c>
      <c r="Q28" s="94">
        <f t="shared" si="4"/>
        <v>0</v>
      </c>
      <c r="R28" s="93">
        <f t="shared" si="5"/>
        <v>3469895786</v>
      </c>
      <c r="S28" s="94">
        <f t="shared" si="6"/>
        <v>0</v>
      </c>
    </row>
    <row r="29" spans="1:19" ht="12.75">
      <c r="A29" s="96" t="s">
        <v>425</v>
      </c>
      <c r="B29" s="96" t="s">
        <v>426</v>
      </c>
      <c r="C29" s="96"/>
      <c r="D29" s="99">
        <f>D27-D28</f>
        <v>693321323</v>
      </c>
      <c r="E29" s="99">
        <v>-525406992</v>
      </c>
      <c r="F29" s="99">
        <v>-572784622</v>
      </c>
      <c r="G29" s="100">
        <v>-523336992</v>
      </c>
      <c r="H29" s="100">
        <f>H27-H28</f>
        <v>2070000</v>
      </c>
      <c r="I29" s="94">
        <f t="shared" si="0"/>
        <v>-523336992</v>
      </c>
      <c r="J29" s="94">
        <f t="shared" si="1"/>
        <v>0</v>
      </c>
      <c r="L29" s="100">
        <f>L27-L28</f>
        <v>-1266312797</v>
      </c>
      <c r="N29" s="100">
        <v>206852</v>
      </c>
      <c r="O29" s="94">
        <f t="shared" si="2"/>
        <v>-1266105945</v>
      </c>
      <c r="P29" s="94">
        <f t="shared" si="3"/>
        <v>693321323</v>
      </c>
      <c r="Q29" s="94">
        <f t="shared" si="4"/>
        <v>0</v>
      </c>
      <c r="R29" s="93">
        <f t="shared" si="5"/>
        <v>-572784622</v>
      </c>
      <c r="S29" s="94">
        <f t="shared" si="6"/>
        <v>0</v>
      </c>
    </row>
    <row r="30" spans="1:19" ht="12.75">
      <c r="A30" s="96" t="s">
        <v>427</v>
      </c>
      <c r="B30" s="96" t="s">
        <v>428</v>
      </c>
      <c r="C30" s="96"/>
      <c r="D30" s="99">
        <f>D29+D26</f>
        <v>762067594</v>
      </c>
      <c r="E30" s="99">
        <v>-15083894997</v>
      </c>
      <c r="F30" s="99">
        <v>8890715246</v>
      </c>
      <c r="G30" s="99">
        <v>14030078104</v>
      </c>
      <c r="H30" s="99">
        <f>H26+H29</f>
        <v>8806558309</v>
      </c>
      <c r="I30" s="94">
        <f t="shared" si="0"/>
        <v>-6277336688</v>
      </c>
      <c r="J30" s="94">
        <f t="shared" si="1"/>
        <v>-20307414792</v>
      </c>
      <c r="L30" s="99">
        <f>L26+L29</f>
        <v>1015198946</v>
      </c>
      <c r="N30" s="99">
        <v>7113448706</v>
      </c>
      <c r="O30" s="94">
        <f t="shared" si="2"/>
        <v>8128647652</v>
      </c>
      <c r="P30" s="94">
        <f t="shared" si="3"/>
        <v>762067594</v>
      </c>
      <c r="Q30" s="94">
        <f t="shared" si="4"/>
        <v>0</v>
      </c>
      <c r="R30" s="93">
        <f t="shared" si="5"/>
        <v>8890715246</v>
      </c>
      <c r="S30" s="94">
        <f t="shared" si="6"/>
        <v>0</v>
      </c>
    </row>
    <row r="31" spans="1:19" ht="12.75">
      <c r="A31" s="97" t="s">
        <v>429</v>
      </c>
      <c r="B31" s="97" t="s">
        <v>430</v>
      </c>
      <c r="C31" s="97"/>
      <c r="D31" s="98">
        <v>333713055</v>
      </c>
      <c r="E31" s="98">
        <v>-612615853</v>
      </c>
      <c r="F31" s="98">
        <v>2365874967</v>
      </c>
      <c r="G31" s="99">
        <v>6579756840</v>
      </c>
      <c r="H31" s="99">
        <v>2115397865</v>
      </c>
      <c r="I31" s="94">
        <f t="shared" si="0"/>
        <v>1502782012</v>
      </c>
      <c r="J31" s="94">
        <f t="shared" si="1"/>
        <v>-5076974828</v>
      </c>
      <c r="L31" s="99">
        <v>335172757</v>
      </c>
      <c r="N31" s="99">
        <v>1696989155</v>
      </c>
      <c r="O31" s="94">
        <f t="shared" si="2"/>
        <v>2032161912</v>
      </c>
      <c r="P31" s="94">
        <f t="shared" si="3"/>
        <v>333713055</v>
      </c>
      <c r="Q31" s="94">
        <f t="shared" si="4"/>
        <v>0</v>
      </c>
      <c r="R31" s="93">
        <f t="shared" si="5"/>
        <v>2365874967</v>
      </c>
      <c r="S31" s="94">
        <f t="shared" si="6"/>
        <v>0</v>
      </c>
    </row>
    <row r="32" spans="1:19" ht="12.75">
      <c r="A32" s="97" t="s">
        <v>431</v>
      </c>
      <c r="B32" s="97" t="s">
        <v>432</v>
      </c>
      <c r="C32" s="97"/>
      <c r="D32" s="98"/>
      <c r="E32" s="98">
        <v>0</v>
      </c>
      <c r="F32" s="98"/>
      <c r="G32" s="99"/>
      <c r="H32" s="99"/>
      <c r="I32" s="94">
        <f t="shared" si="0"/>
        <v>0</v>
      </c>
      <c r="J32" s="94">
        <f t="shared" si="1"/>
        <v>0</v>
      </c>
      <c r="O32" s="94">
        <f t="shared" si="2"/>
        <v>0</v>
      </c>
      <c r="P32" s="94">
        <f t="shared" si="3"/>
        <v>0</v>
      </c>
      <c r="Q32" s="94">
        <f t="shared" si="4"/>
        <v>0</v>
      </c>
      <c r="R32" s="93">
        <f t="shared" si="5"/>
        <v>0</v>
      </c>
      <c r="S32" s="94">
        <f t="shared" si="6"/>
        <v>0</v>
      </c>
    </row>
    <row r="33" spans="1:19" ht="12.75">
      <c r="A33" s="96" t="s">
        <v>433</v>
      </c>
      <c r="B33" s="96" t="s">
        <v>434</v>
      </c>
      <c r="C33" s="96"/>
      <c r="D33" s="99">
        <f>D30-D31</f>
        <v>428354539</v>
      </c>
      <c r="E33" s="99">
        <v>-14471279144</v>
      </c>
      <c r="F33" s="99">
        <v>6524840279</v>
      </c>
      <c r="G33" s="99">
        <v>7450321264</v>
      </c>
      <c r="H33" s="99">
        <f>H30-H31</f>
        <v>6691160444</v>
      </c>
      <c r="I33" s="94">
        <f t="shared" si="0"/>
        <v>-7780118700</v>
      </c>
      <c r="J33" s="94">
        <f t="shared" si="1"/>
        <v>-15230439964</v>
      </c>
      <c r="L33" s="99">
        <f>L30-L31</f>
        <v>680026189</v>
      </c>
      <c r="N33" s="99">
        <v>5416459551</v>
      </c>
      <c r="O33" s="94">
        <f t="shared" si="2"/>
        <v>6096485740</v>
      </c>
      <c r="P33" s="94">
        <f t="shared" si="3"/>
        <v>428354539</v>
      </c>
      <c r="Q33" s="94">
        <f t="shared" si="4"/>
        <v>0</v>
      </c>
      <c r="R33" s="93">
        <f t="shared" si="5"/>
        <v>6524840279</v>
      </c>
      <c r="S33" s="94">
        <f t="shared" si="6"/>
        <v>0</v>
      </c>
    </row>
    <row r="34" spans="1:19" ht="12.75">
      <c r="A34" s="97" t="s">
        <v>435</v>
      </c>
      <c r="B34" s="97" t="s">
        <v>436</v>
      </c>
      <c r="C34" s="97"/>
      <c r="D34" s="97"/>
      <c r="E34" s="101"/>
      <c r="F34" s="97"/>
      <c r="G34" s="96"/>
      <c r="H34" s="96"/>
      <c r="I34" s="94">
        <f t="shared" si="0"/>
        <v>0</v>
      </c>
      <c r="J34" s="94">
        <f t="shared" si="1"/>
        <v>0</v>
      </c>
      <c r="L34" s="96"/>
      <c r="N34" s="96"/>
      <c r="O34" s="94">
        <f t="shared" si="2"/>
        <v>0</v>
      </c>
      <c r="P34" s="94">
        <f t="shared" si="3"/>
        <v>0</v>
      </c>
      <c r="Q34" s="94">
        <f t="shared" si="4"/>
        <v>0</v>
      </c>
      <c r="R34" s="93">
        <f t="shared" si="5"/>
        <v>0</v>
      </c>
      <c r="S34" s="94">
        <f t="shared" si="6"/>
        <v>0</v>
      </c>
    </row>
    <row r="35" spans="1:19" ht="12.75">
      <c r="A35" s="97" t="s">
        <v>437</v>
      </c>
      <c r="B35" s="97" t="s">
        <v>438</v>
      </c>
      <c r="C35" s="97"/>
      <c r="D35" s="97"/>
      <c r="E35" s="97"/>
      <c r="F35" s="97"/>
      <c r="G35" s="96"/>
      <c r="H35" s="96"/>
      <c r="I35" s="94">
        <f t="shared" si="0"/>
        <v>0</v>
      </c>
      <c r="J35" s="94">
        <f t="shared" si="1"/>
        <v>0</v>
      </c>
      <c r="L35" s="96"/>
      <c r="N35" s="96">
        <v>0</v>
      </c>
      <c r="O35" s="94">
        <f t="shared" si="2"/>
        <v>0</v>
      </c>
      <c r="P35" s="94">
        <f t="shared" si="3"/>
        <v>0</v>
      </c>
      <c r="Q35" s="94">
        <f t="shared" si="4"/>
        <v>0</v>
      </c>
      <c r="R35" s="93">
        <f t="shared" si="5"/>
        <v>0</v>
      </c>
      <c r="S35" s="94">
        <f t="shared" si="6"/>
        <v>0</v>
      </c>
    </row>
    <row r="36" spans="1:19" ht="12.75">
      <c r="A36" s="102" t="s">
        <v>439</v>
      </c>
      <c r="B36" s="102" t="s">
        <v>440</v>
      </c>
      <c r="C36" s="102"/>
      <c r="D36" s="103">
        <f>D33/30000000</f>
        <v>14.278484633333333</v>
      </c>
      <c r="E36" s="139" t="s">
        <v>516</v>
      </c>
      <c r="F36" s="103">
        <v>217.49467596666668</v>
      </c>
      <c r="G36" s="103">
        <v>248.34404213333335</v>
      </c>
      <c r="H36" s="103">
        <v>223</v>
      </c>
      <c r="I36" s="94" t="e">
        <f t="shared" si="0"/>
        <v>#VALUE!</v>
      </c>
      <c r="J36" s="94" t="e">
        <f t="shared" si="1"/>
        <v>#VALUE!</v>
      </c>
      <c r="L36" s="103">
        <f>L33/30000000</f>
        <v>22.667539633333334</v>
      </c>
      <c r="N36" s="103">
        <v>180.5486517</v>
      </c>
      <c r="O36" s="94">
        <f t="shared" si="2"/>
        <v>203.2161913333333</v>
      </c>
      <c r="P36" s="94">
        <f t="shared" si="3"/>
        <v>14.278484633333363</v>
      </c>
      <c r="Q36" s="94">
        <f t="shared" si="4"/>
        <v>3.019806626980426E-14</v>
      </c>
      <c r="R36" s="93">
        <f t="shared" si="5"/>
        <v>217.49467596666665</v>
      </c>
      <c r="S36" s="94">
        <f t="shared" si="6"/>
        <v>0</v>
      </c>
    </row>
    <row r="37" spans="4:10" ht="8.25" customHeight="1">
      <c r="D37" s="94"/>
      <c r="J37" s="94"/>
    </row>
    <row r="38" spans="5:10" ht="15.75" customHeight="1">
      <c r="E38" s="105"/>
      <c r="F38" s="166" t="s">
        <v>520</v>
      </c>
      <c r="G38" s="166"/>
      <c r="H38" s="106"/>
      <c r="J38" s="94"/>
    </row>
    <row r="39" spans="1:8" ht="15.75">
      <c r="A39" s="107" t="s">
        <v>441</v>
      </c>
      <c r="B39" s="107"/>
      <c r="D39" s="107" t="s">
        <v>442</v>
      </c>
      <c r="E39" s="105">
        <f>D38-D32</f>
        <v>0</v>
      </c>
      <c r="F39" s="159" t="s">
        <v>443</v>
      </c>
      <c r="G39" s="159"/>
      <c r="H39" s="108"/>
    </row>
    <row r="40" spans="1:18" ht="15.75">
      <c r="A40" s="109"/>
      <c r="B40" s="109"/>
      <c r="E40" s="105"/>
      <c r="F40" s="107"/>
      <c r="G40" s="107"/>
      <c r="H40" s="107"/>
      <c r="L40" s="107"/>
      <c r="N40" s="107"/>
      <c r="R40" s="107"/>
    </row>
    <row r="41" spans="1:18" ht="9" customHeight="1">
      <c r="A41" s="109"/>
      <c r="B41" s="109"/>
      <c r="E41" s="105"/>
      <c r="F41" s="107"/>
      <c r="G41" s="107"/>
      <c r="H41" s="107"/>
      <c r="L41" s="107"/>
      <c r="N41" s="107"/>
      <c r="R41" s="107"/>
    </row>
    <row r="42" spans="2:18" ht="12.75">
      <c r="B42" s="109"/>
      <c r="F42" s="110"/>
      <c r="G42" s="110"/>
      <c r="H42" s="110"/>
      <c r="L42" s="110"/>
      <c r="N42" s="110"/>
      <c r="R42" s="110"/>
    </row>
    <row r="43" spans="1:7" ht="15.75">
      <c r="A43" s="111"/>
      <c r="D43" s="107" t="s">
        <v>444</v>
      </c>
      <c r="F43" s="159" t="s">
        <v>383</v>
      </c>
      <c r="G43" s="159"/>
    </row>
  </sheetData>
  <sheetProtection/>
  <mergeCells count="10">
    <mergeCell ref="A6:G6"/>
    <mergeCell ref="F38:G38"/>
    <mergeCell ref="F39:G39"/>
    <mergeCell ref="F43:G43"/>
    <mergeCell ref="F1:G1"/>
    <mergeCell ref="A2:B2"/>
    <mergeCell ref="F2:G2"/>
    <mergeCell ref="A3:B3"/>
    <mergeCell ref="F3:G3"/>
    <mergeCell ref="A4:B4"/>
  </mergeCells>
  <hyperlinks>
    <hyperlink ref="A3" r:id="rId1" display="Tel:04 34568888  "/>
  </hyperlinks>
  <printOptions/>
  <pageMargins left="0.17" right="0.35" top="0.27" bottom="0.25" header="0.2" footer="0.16"/>
  <pageSetup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7"/>
  <sheetViews>
    <sheetView zoomScalePageLayoutView="0" workbookViewId="0" topLeftCell="A121">
      <selection activeCell="D10" sqref="D10:E154"/>
    </sheetView>
  </sheetViews>
  <sheetFormatPr defaultColWidth="9.140625" defaultRowHeight="15" outlineLevelRow="1"/>
  <cols>
    <col min="1" max="1" width="50.28125" style="3" customWidth="1"/>
    <col min="2" max="2" width="7.8515625" style="7" customWidth="1"/>
    <col min="3" max="3" width="28.28125" style="3" hidden="1" customWidth="1"/>
    <col min="4" max="4" width="20.28125" style="3" customWidth="1"/>
    <col min="5" max="5" width="19.140625" style="3" customWidth="1"/>
    <col min="6" max="6" width="15.57421875" style="4" bestFit="1" customWidth="1"/>
    <col min="7" max="7" width="17.00390625" style="3" bestFit="1" customWidth="1"/>
    <col min="8" max="8" width="14.57421875" style="3" bestFit="1" customWidth="1"/>
    <col min="9" max="16384" width="9.140625" style="3" customWidth="1"/>
  </cols>
  <sheetData>
    <row r="1" spans="1:5" ht="15">
      <c r="A1" s="1" t="s">
        <v>0</v>
      </c>
      <c r="B1" s="2"/>
      <c r="D1" s="170" t="s">
        <v>1</v>
      </c>
      <c r="E1" s="170"/>
    </row>
    <row r="2" spans="1:5" ht="12">
      <c r="A2" s="155" t="s">
        <v>2</v>
      </c>
      <c r="B2" s="155"/>
      <c r="D2" s="171" t="s">
        <v>3</v>
      </c>
      <c r="E2" s="171"/>
    </row>
    <row r="3" spans="1:5" ht="12.75">
      <c r="A3" s="158" t="s">
        <v>448</v>
      </c>
      <c r="B3" s="155"/>
      <c r="D3" s="171" t="s">
        <v>4</v>
      </c>
      <c r="E3" s="171"/>
    </row>
    <row r="4" spans="1:4" ht="12.75">
      <c r="A4" s="172"/>
      <c r="B4" s="172"/>
      <c r="D4" s="6"/>
    </row>
    <row r="5" ht="12">
      <c r="E5" s="8"/>
    </row>
    <row r="6" spans="1:5" ht="19.5" customHeight="1">
      <c r="A6" s="173" t="s">
        <v>5</v>
      </c>
      <c r="B6" s="173"/>
      <c r="C6" s="173"/>
      <c r="D6" s="173"/>
      <c r="E6" s="173"/>
    </row>
    <row r="7" spans="1:5" ht="12">
      <c r="A7" s="174" t="s">
        <v>6</v>
      </c>
      <c r="B7" s="174"/>
      <c r="C7" s="174"/>
      <c r="D7" s="174"/>
      <c r="E7" s="174"/>
    </row>
    <row r="8" ht="12">
      <c r="E8" s="7" t="s">
        <v>7</v>
      </c>
    </row>
    <row r="9" spans="1:5" ht="24">
      <c r="A9" s="9" t="s">
        <v>8</v>
      </c>
      <c r="B9" s="10" t="s">
        <v>9</v>
      </c>
      <c r="C9" s="9" t="s">
        <v>10</v>
      </c>
      <c r="D9" s="9" t="s">
        <v>11</v>
      </c>
      <c r="E9" s="9" t="s">
        <v>12</v>
      </c>
    </row>
    <row r="10" spans="1:5" ht="12">
      <c r="A10" s="11" t="s">
        <v>13</v>
      </c>
      <c r="B10" s="12"/>
      <c r="C10" s="11"/>
      <c r="D10" s="11">
        <v>0</v>
      </c>
      <c r="E10" s="11">
        <v>0</v>
      </c>
    </row>
    <row r="11" spans="1:5" ht="12.75">
      <c r="A11" s="13" t="s">
        <v>14</v>
      </c>
      <c r="B11" s="14" t="s">
        <v>15</v>
      </c>
      <c r="C11" s="15"/>
      <c r="D11" s="16">
        <v>337925237762</v>
      </c>
      <c r="E11" s="16">
        <v>360248989594</v>
      </c>
    </row>
    <row r="12" spans="1:5" ht="12">
      <c r="A12" s="17" t="s">
        <v>16</v>
      </c>
      <c r="B12" s="18" t="s">
        <v>17</v>
      </c>
      <c r="C12" s="19"/>
      <c r="D12" s="20">
        <v>264831972069</v>
      </c>
      <c r="E12" s="20">
        <v>47379454580</v>
      </c>
    </row>
    <row r="13" spans="1:5" ht="12">
      <c r="A13" s="21" t="s">
        <v>18</v>
      </c>
      <c r="B13" s="22" t="s">
        <v>19</v>
      </c>
      <c r="C13" s="23"/>
      <c r="D13" s="24">
        <v>6404004615</v>
      </c>
      <c r="E13" s="24">
        <v>47379454580</v>
      </c>
    </row>
    <row r="14" spans="1:5" ht="12.75">
      <c r="A14" s="21" t="s">
        <v>20</v>
      </c>
      <c r="B14" s="22" t="s">
        <v>21</v>
      </c>
      <c r="C14" s="23"/>
      <c r="D14" s="25">
        <v>258427967454</v>
      </c>
      <c r="E14" s="25">
        <v>0</v>
      </c>
    </row>
    <row r="15" spans="1:5" ht="12">
      <c r="A15" s="17" t="s">
        <v>22</v>
      </c>
      <c r="B15" s="18" t="s">
        <v>23</v>
      </c>
      <c r="C15" s="19"/>
      <c r="D15" s="20">
        <v>41277627024</v>
      </c>
      <c r="E15" s="20">
        <v>185195438841</v>
      </c>
    </row>
    <row r="16" spans="1:8" ht="12.75">
      <c r="A16" s="21" t="s">
        <v>24</v>
      </c>
      <c r="B16" s="22" t="s">
        <v>25</v>
      </c>
      <c r="C16" s="23"/>
      <c r="D16" s="25">
        <v>55153259018</v>
      </c>
      <c r="E16" s="25">
        <v>185804972341</v>
      </c>
      <c r="G16" s="154"/>
      <c r="H16" s="154"/>
    </row>
    <row r="17" spans="1:8" ht="12.75">
      <c r="A17" s="21" t="s">
        <v>26</v>
      </c>
      <c r="B17" s="22" t="s">
        <v>27</v>
      </c>
      <c r="C17" s="23"/>
      <c r="D17" s="25">
        <v>-13875631994</v>
      </c>
      <c r="E17" s="25">
        <v>-609533500</v>
      </c>
      <c r="G17" s="154"/>
      <c r="H17" s="154"/>
    </row>
    <row r="18" spans="1:5" ht="12">
      <c r="A18" s="17" t="s">
        <v>28</v>
      </c>
      <c r="B18" s="18" t="s">
        <v>29</v>
      </c>
      <c r="C18" s="19"/>
      <c r="D18" s="26">
        <v>31314118938</v>
      </c>
      <c r="E18" s="26">
        <v>126633049423</v>
      </c>
    </row>
    <row r="19" spans="1:8" ht="12.75">
      <c r="A19" s="21" t="s">
        <v>30</v>
      </c>
      <c r="B19" s="22" t="s">
        <v>31</v>
      </c>
      <c r="C19" s="23"/>
      <c r="D19" s="25">
        <v>15501667188</v>
      </c>
      <c r="E19" s="25">
        <v>126932900487</v>
      </c>
      <c r="H19" s="151"/>
    </row>
    <row r="20" spans="1:5" ht="12.75">
      <c r="A20" s="21" t="s">
        <v>32</v>
      </c>
      <c r="B20" s="22" t="s">
        <v>33</v>
      </c>
      <c r="C20" s="23"/>
      <c r="D20" s="25">
        <v>692000000</v>
      </c>
      <c r="E20" s="25"/>
    </row>
    <row r="21" spans="1:5" ht="12.75">
      <c r="A21" s="21" t="s">
        <v>34</v>
      </c>
      <c r="B21" s="22" t="s">
        <v>35</v>
      </c>
      <c r="C21" s="23"/>
      <c r="D21" s="25">
        <v>0</v>
      </c>
      <c r="E21" s="25">
        <v>385153626</v>
      </c>
    </row>
    <row r="22" spans="1:5" ht="12.75">
      <c r="A22" s="21" t="s">
        <v>36</v>
      </c>
      <c r="B22" s="22" t="s">
        <v>37</v>
      </c>
      <c r="C22" s="23"/>
      <c r="D22" s="25">
        <v>0</v>
      </c>
      <c r="E22" s="25">
        <v>0</v>
      </c>
    </row>
    <row r="23" spans="1:5" ht="12.75">
      <c r="A23" s="21" t="s">
        <v>38</v>
      </c>
      <c r="B23" s="22" t="s">
        <v>39</v>
      </c>
      <c r="C23" s="23"/>
      <c r="D23" s="25">
        <v>28319996408</v>
      </c>
      <c r="E23" s="25">
        <v>11625808326</v>
      </c>
    </row>
    <row r="24" spans="1:5" ht="12.75">
      <c r="A24" s="21" t="s">
        <v>40</v>
      </c>
      <c r="B24" s="22" t="s">
        <v>41</v>
      </c>
      <c r="C24" s="23"/>
      <c r="D24" s="25">
        <v>-13199544658</v>
      </c>
      <c r="E24" s="25">
        <v>-12310813016</v>
      </c>
    </row>
    <row r="25" spans="1:5" ht="12.75" customHeight="1" hidden="1" outlineLevel="1">
      <c r="A25" s="17" t="s">
        <v>42</v>
      </c>
      <c r="B25" s="18" t="s">
        <v>43</v>
      </c>
      <c r="C25" s="19"/>
      <c r="D25" s="25">
        <v>0</v>
      </c>
      <c r="E25" s="25">
        <v>0</v>
      </c>
    </row>
    <row r="26" spans="1:5" ht="12" customHeight="1" hidden="1" outlineLevel="1">
      <c r="A26" s="21" t="s">
        <v>44</v>
      </c>
      <c r="B26" s="22" t="s">
        <v>45</v>
      </c>
      <c r="C26" s="23"/>
      <c r="D26" s="24">
        <v>0</v>
      </c>
      <c r="E26" s="24">
        <v>0</v>
      </c>
    </row>
    <row r="27" spans="1:5" ht="12" customHeight="1" hidden="1" outlineLevel="1">
      <c r="A27" s="21" t="s">
        <v>46</v>
      </c>
      <c r="B27" s="22" t="s">
        <v>47</v>
      </c>
      <c r="C27" s="23"/>
      <c r="D27" s="24">
        <v>0</v>
      </c>
      <c r="E27" s="24">
        <v>0</v>
      </c>
    </row>
    <row r="28" spans="1:5" ht="12" collapsed="1">
      <c r="A28" s="17" t="s">
        <v>48</v>
      </c>
      <c r="B28" s="18" t="s">
        <v>49</v>
      </c>
      <c r="C28" s="19"/>
      <c r="D28" s="20">
        <v>501519731</v>
      </c>
      <c r="E28" s="20">
        <v>1041046750</v>
      </c>
    </row>
    <row r="29" spans="1:5" ht="12.75">
      <c r="A29" s="21" t="s">
        <v>50</v>
      </c>
      <c r="B29" s="22" t="s">
        <v>51</v>
      </c>
      <c r="C29" s="23"/>
      <c r="D29" s="25">
        <v>42921792</v>
      </c>
      <c r="E29" s="25">
        <v>0</v>
      </c>
    </row>
    <row r="30" spans="1:5" ht="12">
      <c r="A30" s="21" t="s">
        <v>52</v>
      </c>
      <c r="B30" s="22" t="s">
        <v>53</v>
      </c>
      <c r="C30" s="23"/>
      <c r="D30" s="24">
        <v>62124931</v>
      </c>
      <c r="E30" s="24">
        <v>0</v>
      </c>
    </row>
    <row r="31" spans="1:5" ht="12">
      <c r="A31" s="21" t="s">
        <v>54</v>
      </c>
      <c r="B31" s="22" t="s">
        <v>55</v>
      </c>
      <c r="C31" s="23"/>
      <c r="D31" s="24">
        <v>35874068</v>
      </c>
      <c r="E31" s="24">
        <v>0</v>
      </c>
    </row>
    <row r="32" spans="1:5" ht="12">
      <c r="A32" s="21" t="s">
        <v>56</v>
      </c>
      <c r="B32" s="22" t="s">
        <v>57</v>
      </c>
      <c r="C32" s="23"/>
      <c r="D32" s="24">
        <v>0</v>
      </c>
      <c r="E32" s="24">
        <v>0</v>
      </c>
    </row>
    <row r="33" spans="1:5" ht="12.75">
      <c r="A33" s="21" t="s">
        <v>58</v>
      </c>
      <c r="B33" s="22" t="s">
        <v>59</v>
      </c>
      <c r="C33" s="23"/>
      <c r="D33" s="25">
        <v>360598940</v>
      </c>
      <c r="E33" s="25">
        <v>1041046750</v>
      </c>
    </row>
    <row r="34" spans="1:5" ht="12">
      <c r="A34" s="17" t="s">
        <v>60</v>
      </c>
      <c r="B34" s="18" t="s">
        <v>61</v>
      </c>
      <c r="C34" s="19"/>
      <c r="D34" s="27">
        <v>18296456560</v>
      </c>
      <c r="E34" s="27">
        <v>11981547427</v>
      </c>
    </row>
    <row r="35" spans="1:5" ht="12" customHeight="1" hidden="1" outlineLevel="1">
      <c r="A35" s="17" t="s">
        <v>62</v>
      </c>
      <c r="B35" s="18" t="s">
        <v>63</v>
      </c>
      <c r="C35" s="19"/>
      <c r="D35" s="27">
        <v>0</v>
      </c>
      <c r="E35" s="27">
        <v>0</v>
      </c>
    </row>
    <row r="36" spans="1:5" ht="12" customHeight="1" hidden="1" outlineLevel="1">
      <c r="A36" s="21" t="s">
        <v>64</v>
      </c>
      <c r="B36" s="22" t="s">
        <v>65</v>
      </c>
      <c r="C36" s="23"/>
      <c r="D36" s="24">
        <v>0</v>
      </c>
      <c r="E36" s="24">
        <v>0</v>
      </c>
    </row>
    <row r="37" spans="1:5" ht="12" customHeight="1" hidden="1" outlineLevel="1">
      <c r="A37" s="21" t="s">
        <v>66</v>
      </c>
      <c r="B37" s="22" t="s">
        <v>67</v>
      </c>
      <c r="C37" s="23"/>
      <c r="D37" s="24">
        <v>0</v>
      </c>
      <c r="E37" s="24">
        <v>0</v>
      </c>
    </row>
    <row r="38" spans="1:5" ht="12" customHeight="1" hidden="1" outlineLevel="1">
      <c r="A38" s="21" t="s">
        <v>68</v>
      </c>
      <c r="B38" s="22" t="s">
        <v>69</v>
      </c>
      <c r="C38" s="23"/>
      <c r="D38" s="24">
        <v>0</v>
      </c>
      <c r="E38" s="24">
        <v>0</v>
      </c>
    </row>
    <row r="39" spans="1:5" ht="12" customHeight="1" hidden="1" outlineLevel="1">
      <c r="A39" s="21" t="s">
        <v>70</v>
      </c>
      <c r="B39" s="22" t="s">
        <v>71</v>
      </c>
      <c r="C39" s="23"/>
      <c r="D39" s="24">
        <v>0</v>
      </c>
      <c r="E39" s="24">
        <v>0</v>
      </c>
    </row>
    <row r="40" spans="1:5" ht="12" customHeight="1" hidden="1" outlineLevel="1">
      <c r="A40" s="21" t="s">
        <v>72</v>
      </c>
      <c r="B40" s="22" t="s">
        <v>73</v>
      </c>
      <c r="C40" s="23"/>
      <c r="D40" s="24">
        <v>0</v>
      </c>
      <c r="E40" s="24">
        <v>0</v>
      </c>
    </row>
    <row r="41" spans="1:5" ht="12" collapsed="1">
      <c r="A41" s="17" t="s">
        <v>74</v>
      </c>
      <c r="B41" s="18" t="s">
        <v>75</v>
      </c>
      <c r="C41" s="19"/>
      <c r="D41" s="27">
        <v>12839003976</v>
      </c>
      <c r="E41" s="27">
        <v>9336858927</v>
      </c>
    </row>
    <row r="42" spans="1:5" ht="12">
      <c r="A42" s="17" t="s">
        <v>76</v>
      </c>
      <c r="B42" s="18" t="s">
        <v>77</v>
      </c>
      <c r="C42" s="19"/>
      <c r="D42" s="27">
        <f>SUM(D43:D44)</f>
        <v>8978229594</v>
      </c>
      <c r="E42" s="27">
        <v>5068549444</v>
      </c>
    </row>
    <row r="43" spans="1:11" ht="12.75">
      <c r="A43" s="21" t="s">
        <v>78</v>
      </c>
      <c r="B43" s="22" t="s">
        <v>79</v>
      </c>
      <c r="C43" s="23"/>
      <c r="D43" s="25">
        <v>15367712735</v>
      </c>
      <c r="E43" s="25">
        <v>13953244851</v>
      </c>
      <c r="G43" s="148"/>
      <c r="H43" s="147"/>
      <c r="I43" s="147"/>
      <c r="J43" s="147"/>
      <c r="K43" s="147"/>
    </row>
    <row r="44" spans="1:11" ht="12.75">
      <c r="A44" s="21" t="s">
        <v>80</v>
      </c>
      <c r="B44" s="22" t="s">
        <v>81</v>
      </c>
      <c r="C44" s="23"/>
      <c r="D44" s="25">
        <v>-6389483141</v>
      </c>
      <c r="E44" s="25">
        <v>-8884695407</v>
      </c>
      <c r="G44" s="148"/>
      <c r="H44" s="147"/>
      <c r="I44" s="147"/>
      <c r="J44" s="147"/>
      <c r="K44" s="147"/>
    </row>
    <row r="45" spans="1:11" ht="12.75" customHeight="1" hidden="1" outlineLevel="1">
      <c r="A45" s="17" t="s">
        <v>82</v>
      </c>
      <c r="B45" s="18" t="s">
        <v>83</v>
      </c>
      <c r="C45" s="19"/>
      <c r="D45" s="25">
        <v>0</v>
      </c>
      <c r="E45" s="25">
        <v>0</v>
      </c>
      <c r="G45" s="148"/>
      <c r="H45" s="147"/>
      <c r="I45" s="147"/>
      <c r="J45" s="147"/>
      <c r="K45" s="147"/>
    </row>
    <row r="46" spans="1:11" ht="12.75" customHeight="1" hidden="1" outlineLevel="1">
      <c r="A46" s="21" t="s">
        <v>78</v>
      </c>
      <c r="B46" s="22" t="s">
        <v>84</v>
      </c>
      <c r="C46" s="23"/>
      <c r="D46" s="25">
        <v>0</v>
      </c>
      <c r="E46" s="25">
        <v>0</v>
      </c>
      <c r="G46" s="148"/>
      <c r="H46" s="147"/>
      <c r="I46" s="147"/>
      <c r="J46" s="147"/>
      <c r="K46" s="147"/>
    </row>
    <row r="47" spans="1:11" ht="12.75" customHeight="1" hidden="1" outlineLevel="1">
      <c r="A47" s="21" t="s">
        <v>80</v>
      </c>
      <c r="B47" s="22" t="s">
        <v>85</v>
      </c>
      <c r="C47" s="23"/>
      <c r="D47" s="25">
        <v>0</v>
      </c>
      <c r="E47" s="25">
        <v>0</v>
      </c>
      <c r="G47" s="148"/>
      <c r="H47" s="147"/>
      <c r="I47" s="147"/>
      <c r="J47" s="147"/>
      <c r="K47" s="147"/>
    </row>
    <row r="48" spans="1:11" ht="12" collapsed="1">
      <c r="A48" s="17" t="s">
        <v>86</v>
      </c>
      <c r="B48" s="18" t="s">
        <v>87</v>
      </c>
      <c r="C48" s="19"/>
      <c r="D48" s="27">
        <f>SUM(D49:D50)</f>
        <v>3860774382</v>
      </c>
      <c r="E48" s="27">
        <v>4268309483</v>
      </c>
      <c r="G48" s="148"/>
      <c r="H48" s="147"/>
      <c r="I48" s="147"/>
      <c r="J48" s="147"/>
      <c r="K48" s="147"/>
    </row>
    <row r="49" spans="1:11" ht="12.75">
      <c r="A49" s="21" t="s">
        <v>78</v>
      </c>
      <c r="B49" s="22" t="s">
        <v>88</v>
      </c>
      <c r="C49" s="23"/>
      <c r="D49" s="25">
        <v>6186690503</v>
      </c>
      <c r="E49" s="25">
        <v>5920584978</v>
      </c>
      <c r="G49" s="148"/>
      <c r="H49" s="147"/>
      <c r="I49" s="147"/>
      <c r="J49" s="147"/>
      <c r="K49" s="147"/>
    </row>
    <row r="50" spans="1:11" ht="12.75">
      <c r="A50" s="21" t="s">
        <v>80</v>
      </c>
      <c r="B50" s="22" t="s">
        <v>89</v>
      </c>
      <c r="C50" s="23"/>
      <c r="D50" s="25">
        <v>-2325916121</v>
      </c>
      <c r="E50" s="25">
        <v>-1652275495</v>
      </c>
      <c r="G50" s="149"/>
      <c r="H50" s="147"/>
      <c r="I50" s="147"/>
      <c r="J50" s="147"/>
      <c r="K50" s="147"/>
    </row>
    <row r="51" spans="1:11" ht="12" customHeight="1" hidden="1" outlineLevel="1">
      <c r="A51" s="21" t="s">
        <v>90</v>
      </c>
      <c r="B51" s="22" t="s">
        <v>91</v>
      </c>
      <c r="C51" s="23"/>
      <c r="D51" s="24">
        <v>0</v>
      </c>
      <c r="E51" s="24">
        <v>0</v>
      </c>
      <c r="G51" s="147"/>
      <c r="H51" s="147"/>
      <c r="I51" s="147"/>
      <c r="J51" s="147"/>
      <c r="K51" s="147"/>
    </row>
    <row r="52" spans="1:11" ht="12" customHeight="1" hidden="1" outlineLevel="1">
      <c r="A52" s="17" t="s">
        <v>92</v>
      </c>
      <c r="B52" s="18" t="s">
        <v>93</v>
      </c>
      <c r="C52" s="19"/>
      <c r="D52" s="27">
        <v>0</v>
      </c>
      <c r="E52" s="27">
        <v>0</v>
      </c>
      <c r="G52" s="147"/>
      <c r="H52" s="147"/>
      <c r="I52" s="147"/>
      <c r="J52" s="147"/>
      <c r="K52" s="147"/>
    </row>
    <row r="53" spans="1:11" ht="12" customHeight="1" hidden="1" outlineLevel="1">
      <c r="A53" s="21" t="s">
        <v>78</v>
      </c>
      <c r="B53" s="22" t="s">
        <v>94</v>
      </c>
      <c r="C53" s="23"/>
      <c r="D53" s="24">
        <v>0</v>
      </c>
      <c r="E53" s="24">
        <v>0</v>
      </c>
      <c r="G53" s="147"/>
      <c r="H53" s="147"/>
      <c r="I53" s="147"/>
      <c r="J53" s="147"/>
      <c r="K53" s="147"/>
    </row>
    <row r="54" spans="1:11" ht="12" customHeight="1" hidden="1" outlineLevel="1">
      <c r="A54" s="21" t="s">
        <v>80</v>
      </c>
      <c r="B54" s="22" t="s">
        <v>95</v>
      </c>
      <c r="C54" s="23"/>
      <c r="D54" s="24">
        <v>0</v>
      </c>
      <c r="E54" s="24">
        <v>0</v>
      </c>
      <c r="G54" s="147"/>
      <c r="H54" s="147"/>
      <c r="I54" s="147"/>
      <c r="J54" s="147"/>
      <c r="K54" s="147"/>
    </row>
    <row r="55" spans="1:11" ht="12" customHeight="1" hidden="1" outlineLevel="1">
      <c r="A55" s="17" t="s">
        <v>96</v>
      </c>
      <c r="B55" s="18" t="s">
        <v>97</v>
      </c>
      <c r="C55" s="19"/>
      <c r="D55" s="20">
        <v>0</v>
      </c>
      <c r="E55" s="20">
        <v>0</v>
      </c>
      <c r="G55" s="147"/>
      <c r="H55" s="147"/>
      <c r="I55" s="147"/>
      <c r="J55" s="147"/>
      <c r="K55" s="147"/>
    </row>
    <row r="56" spans="1:11" ht="12" customHeight="1" hidden="1" outlineLevel="1">
      <c r="A56" s="21" t="s">
        <v>98</v>
      </c>
      <c r="B56" s="22" t="s">
        <v>99</v>
      </c>
      <c r="C56" s="23"/>
      <c r="D56" s="24">
        <v>0</v>
      </c>
      <c r="E56" s="24">
        <v>0</v>
      </c>
      <c r="G56" s="147"/>
      <c r="H56" s="147"/>
      <c r="I56" s="147"/>
      <c r="J56" s="147"/>
      <c r="K56" s="147"/>
    </row>
    <row r="57" spans="1:11" ht="12" customHeight="1" hidden="1" outlineLevel="1">
      <c r="A57" s="21" t="s">
        <v>100</v>
      </c>
      <c r="B57" s="22" t="s">
        <v>101</v>
      </c>
      <c r="C57" s="23"/>
      <c r="D57" s="24">
        <v>0</v>
      </c>
      <c r="E57" s="24">
        <v>0</v>
      </c>
      <c r="G57" s="147"/>
      <c r="H57" s="147"/>
      <c r="I57" s="147"/>
      <c r="J57" s="147"/>
      <c r="K57" s="147"/>
    </row>
    <row r="58" spans="1:11" ht="12" customHeight="1" hidden="1" outlineLevel="1">
      <c r="A58" s="17" t="s">
        <v>102</v>
      </c>
      <c r="B58" s="18" t="s">
        <v>103</v>
      </c>
      <c r="C58" s="19"/>
      <c r="D58" s="27">
        <v>0</v>
      </c>
      <c r="E58" s="27">
        <v>0</v>
      </c>
      <c r="G58" s="147"/>
      <c r="H58" s="147"/>
      <c r="I58" s="147"/>
      <c r="J58" s="147"/>
      <c r="K58" s="147"/>
    </row>
    <row r="59" spans="1:11" ht="12" customHeight="1" hidden="1" outlineLevel="1">
      <c r="A59" s="21" t="s">
        <v>104</v>
      </c>
      <c r="B59" s="22" t="s">
        <v>105</v>
      </c>
      <c r="C59" s="23"/>
      <c r="D59" s="24">
        <v>0</v>
      </c>
      <c r="E59" s="24">
        <v>0</v>
      </c>
      <c r="G59" s="147"/>
      <c r="H59" s="147"/>
      <c r="I59" s="147"/>
      <c r="J59" s="147"/>
      <c r="K59" s="147"/>
    </row>
    <row r="60" spans="1:11" ht="12" customHeight="1" hidden="1" outlineLevel="1">
      <c r="A60" s="21" t="s">
        <v>106</v>
      </c>
      <c r="B60" s="22" t="s">
        <v>107</v>
      </c>
      <c r="C60" s="23"/>
      <c r="D60" s="24">
        <v>0</v>
      </c>
      <c r="E60" s="24">
        <v>0</v>
      </c>
      <c r="G60" s="147"/>
      <c r="H60" s="147"/>
      <c r="I60" s="147"/>
      <c r="J60" s="147"/>
      <c r="K60" s="147"/>
    </row>
    <row r="61" spans="1:11" ht="12" customHeight="1" hidden="1" outlineLevel="1">
      <c r="A61" s="21" t="s">
        <v>108</v>
      </c>
      <c r="B61" s="22" t="s">
        <v>109</v>
      </c>
      <c r="C61" s="23"/>
      <c r="D61" s="24">
        <v>0</v>
      </c>
      <c r="E61" s="24">
        <v>0</v>
      </c>
      <c r="G61" s="147"/>
      <c r="H61" s="147"/>
      <c r="I61" s="147"/>
      <c r="J61" s="147"/>
      <c r="K61" s="147"/>
    </row>
    <row r="62" spans="1:11" ht="12" customHeight="1" hidden="1" outlineLevel="1">
      <c r="A62" s="21" t="s">
        <v>110</v>
      </c>
      <c r="B62" s="22" t="s">
        <v>111</v>
      </c>
      <c r="C62" s="23"/>
      <c r="D62" s="24">
        <v>0</v>
      </c>
      <c r="E62" s="24">
        <v>0</v>
      </c>
      <c r="G62" s="147"/>
      <c r="H62" s="147"/>
      <c r="I62" s="147"/>
      <c r="J62" s="147"/>
      <c r="K62" s="147"/>
    </row>
    <row r="63" spans="1:11" ht="12" collapsed="1">
      <c r="A63" s="17" t="s">
        <v>112</v>
      </c>
      <c r="B63" s="18" t="s">
        <v>113</v>
      </c>
      <c r="C63" s="19"/>
      <c r="D63" s="27">
        <v>5457452584</v>
      </c>
      <c r="E63" s="27">
        <v>2644688500</v>
      </c>
      <c r="G63" s="147"/>
      <c r="H63" s="147"/>
      <c r="I63" s="147"/>
      <c r="J63" s="147"/>
      <c r="K63" s="147"/>
    </row>
    <row r="64" spans="1:11" ht="12.75">
      <c r="A64" s="21" t="s">
        <v>114</v>
      </c>
      <c r="B64" s="22" t="s">
        <v>115</v>
      </c>
      <c r="C64" s="23"/>
      <c r="D64" s="25">
        <v>2996248172</v>
      </c>
      <c r="E64" s="25">
        <v>998395143</v>
      </c>
      <c r="G64" s="149"/>
      <c r="H64" s="147"/>
      <c r="I64" s="147"/>
      <c r="J64" s="147"/>
      <c r="K64" s="147"/>
    </row>
    <row r="65" spans="1:11" ht="12">
      <c r="A65" s="21" t="s">
        <v>116</v>
      </c>
      <c r="B65" s="22" t="s">
        <v>117</v>
      </c>
      <c r="C65" s="23"/>
      <c r="D65" s="24">
        <v>0</v>
      </c>
      <c r="E65" s="24">
        <v>0</v>
      </c>
      <c r="G65" s="147"/>
      <c r="H65" s="147"/>
      <c r="I65" s="147"/>
      <c r="J65" s="147"/>
      <c r="K65" s="147"/>
    </row>
    <row r="66" spans="1:5" ht="12.75">
      <c r="A66" s="21" t="s">
        <v>118</v>
      </c>
      <c r="B66" s="22" t="s">
        <v>119</v>
      </c>
      <c r="C66" s="23"/>
      <c r="D66" s="25">
        <v>2461204412</v>
      </c>
      <c r="E66" s="25">
        <v>1646293357</v>
      </c>
    </row>
    <row r="67" spans="1:5" ht="12">
      <c r="A67" s="21" t="s">
        <v>120</v>
      </c>
      <c r="B67" s="22" t="s">
        <v>121</v>
      </c>
      <c r="C67" s="23"/>
      <c r="D67" s="24">
        <v>0</v>
      </c>
      <c r="E67" s="24">
        <v>0</v>
      </c>
    </row>
    <row r="68" spans="1:5" ht="12">
      <c r="A68" s="28" t="s">
        <v>122</v>
      </c>
      <c r="B68" s="29" t="s">
        <v>123</v>
      </c>
      <c r="C68" s="30"/>
      <c r="D68" s="31">
        <v>0</v>
      </c>
      <c r="E68" s="31">
        <v>0</v>
      </c>
    </row>
    <row r="69" spans="1:6" s="36" customFormat="1" ht="15.75">
      <c r="A69" s="32" t="s">
        <v>124</v>
      </c>
      <c r="B69" s="33" t="s">
        <v>125</v>
      </c>
      <c r="C69" s="34"/>
      <c r="D69" s="35">
        <v>356221694322</v>
      </c>
      <c r="E69" s="35">
        <v>372230537021</v>
      </c>
      <c r="F69" s="4"/>
    </row>
    <row r="70" spans="1:5" ht="12">
      <c r="A70" s="37" t="s">
        <v>126</v>
      </c>
      <c r="B70" s="38"/>
      <c r="C70" s="39"/>
      <c r="D70" s="40">
        <v>0</v>
      </c>
      <c r="E70" s="40">
        <v>0</v>
      </c>
    </row>
    <row r="71" spans="1:7" s="43" customFormat="1" ht="12.75">
      <c r="A71" s="17" t="s">
        <v>127</v>
      </c>
      <c r="B71" s="18" t="s">
        <v>128</v>
      </c>
      <c r="C71" s="19"/>
      <c r="D71" s="41">
        <v>6985614949</v>
      </c>
      <c r="E71" s="41">
        <v>29519297927</v>
      </c>
      <c r="F71" s="42"/>
      <c r="G71" s="150"/>
    </row>
    <row r="72" spans="1:6" ht="12.75">
      <c r="A72" s="44" t="s">
        <v>129</v>
      </c>
      <c r="B72" s="45" t="s">
        <v>130</v>
      </c>
      <c r="C72" s="46"/>
      <c r="D72" s="27">
        <v>6985614949</v>
      </c>
      <c r="E72" s="27">
        <v>29519297927</v>
      </c>
      <c r="F72" s="47"/>
    </row>
    <row r="73" spans="1:6" ht="12.75">
      <c r="A73" s="21" t="s">
        <v>131</v>
      </c>
      <c r="B73" s="22" t="s">
        <v>132</v>
      </c>
      <c r="C73" s="23"/>
      <c r="D73" s="25">
        <v>0</v>
      </c>
      <c r="E73" s="25">
        <v>0</v>
      </c>
      <c r="F73" s="47"/>
    </row>
    <row r="74" spans="1:7" ht="12.75">
      <c r="A74" s="21" t="s">
        <v>133</v>
      </c>
      <c r="B74" s="22" t="s">
        <v>134</v>
      </c>
      <c r="C74" s="23"/>
      <c r="D74" s="25">
        <v>572262388</v>
      </c>
      <c r="E74" s="25">
        <v>110738588</v>
      </c>
      <c r="F74" s="47"/>
      <c r="G74" s="151"/>
    </row>
    <row r="75" spans="1:6" ht="12.75">
      <c r="A75" s="21" t="s">
        <v>135</v>
      </c>
      <c r="B75" s="22" t="s">
        <v>136</v>
      </c>
      <c r="C75" s="23"/>
      <c r="D75" s="25">
        <v>0</v>
      </c>
      <c r="E75" s="25">
        <v>510678000</v>
      </c>
      <c r="F75" s="47"/>
    </row>
    <row r="76" spans="1:6" ht="12.75">
      <c r="A76" s="21"/>
      <c r="B76" s="22" t="s">
        <v>137</v>
      </c>
      <c r="C76" s="23"/>
      <c r="D76" s="25">
        <v>61284938</v>
      </c>
      <c r="E76" s="25">
        <v>4249758663</v>
      </c>
      <c r="F76" s="47"/>
    </row>
    <row r="77" spans="1:6" ht="12.75">
      <c r="A77" s="21" t="s">
        <v>138</v>
      </c>
      <c r="B77" s="22" t="s">
        <v>139</v>
      </c>
      <c r="C77" s="23"/>
      <c r="D77" s="25">
        <v>330387840</v>
      </c>
      <c r="E77" s="25">
        <v>378795765</v>
      </c>
      <c r="F77" s="47"/>
    </row>
    <row r="78" spans="1:6" ht="12.75">
      <c r="A78" s="21" t="s">
        <v>140</v>
      </c>
      <c r="B78" s="22" t="s">
        <v>141</v>
      </c>
      <c r="C78" s="23"/>
      <c r="D78" s="25">
        <v>0</v>
      </c>
      <c r="E78" s="25">
        <v>935093818</v>
      </c>
      <c r="F78" s="47"/>
    </row>
    <row r="79" spans="1:6" ht="12.75">
      <c r="A79" s="21" t="s">
        <v>142</v>
      </c>
      <c r="B79" s="22" t="s">
        <v>143</v>
      </c>
      <c r="C79" s="23"/>
      <c r="D79" s="25">
        <v>0</v>
      </c>
      <c r="E79" s="25">
        <v>10551384</v>
      </c>
      <c r="F79" s="47"/>
    </row>
    <row r="80" spans="1:6" ht="12.75">
      <c r="A80" s="21" t="s">
        <v>144</v>
      </c>
      <c r="B80" s="48" t="s">
        <v>145</v>
      </c>
      <c r="C80" s="23"/>
      <c r="D80" s="25">
        <v>102891689</v>
      </c>
      <c r="E80" s="25">
        <v>23063942379</v>
      </c>
      <c r="F80" s="47"/>
    </row>
    <row r="81" spans="1:6" ht="12.75">
      <c r="A81" s="21" t="s">
        <v>146</v>
      </c>
      <c r="B81" s="22" t="s">
        <v>147</v>
      </c>
      <c r="C81" s="23"/>
      <c r="D81" s="25">
        <v>5920367388</v>
      </c>
      <c r="E81" s="25">
        <v>0</v>
      </c>
      <c r="F81" s="47"/>
    </row>
    <row r="82" spans="1:6" ht="12.75">
      <c r="A82" s="21" t="s">
        <v>148</v>
      </c>
      <c r="B82" s="22" t="s">
        <v>149</v>
      </c>
      <c r="C82" s="23"/>
      <c r="D82" s="49">
        <v>-1579294</v>
      </c>
      <c r="E82" s="49">
        <v>111264190</v>
      </c>
      <c r="F82" s="47"/>
    </row>
    <row r="83" spans="1:6" ht="12.75">
      <c r="A83" s="21" t="s">
        <v>150</v>
      </c>
      <c r="B83" s="22" t="s">
        <v>151</v>
      </c>
      <c r="C83" s="23"/>
      <c r="D83" s="25">
        <v>0</v>
      </c>
      <c r="E83" s="25">
        <v>148475140</v>
      </c>
      <c r="F83" s="47"/>
    </row>
    <row r="84" spans="1:6" ht="12.75" customHeight="1" hidden="1" outlineLevel="1">
      <c r="A84" s="21" t="s">
        <v>152</v>
      </c>
      <c r="B84" s="48" t="s">
        <v>153</v>
      </c>
      <c r="C84" s="23"/>
      <c r="D84" s="25">
        <v>0</v>
      </c>
      <c r="E84" s="25">
        <v>0</v>
      </c>
      <c r="F84" s="42"/>
    </row>
    <row r="85" spans="1:6" ht="12.75" customHeight="1" hidden="1" outlineLevel="1">
      <c r="A85" s="21" t="s">
        <v>154</v>
      </c>
      <c r="B85" s="22" t="s">
        <v>155</v>
      </c>
      <c r="C85" s="23"/>
      <c r="D85" s="24">
        <v>0</v>
      </c>
      <c r="E85" s="24">
        <v>0</v>
      </c>
      <c r="F85" s="47"/>
    </row>
    <row r="86" spans="1:6" ht="12.75" customHeight="1" hidden="1" outlineLevel="1">
      <c r="A86" s="21" t="s">
        <v>156</v>
      </c>
      <c r="B86" s="48" t="s">
        <v>157</v>
      </c>
      <c r="C86" s="23"/>
      <c r="D86" s="27">
        <v>0</v>
      </c>
      <c r="E86" s="27">
        <v>0</v>
      </c>
      <c r="F86" s="42"/>
    </row>
    <row r="87" spans="1:6" ht="12.75" customHeight="1" hidden="1" outlineLevel="1">
      <c r="A87" s="21" t="s">
        <v>158</v>
      </c>
      <c r="B87" s="22" t="s">
        <v>159</v>
      </c>
      <c r="C87" s="23"/>
      <c r="D87" s="24">
        <v>0</v>
      </c>
      <c r="E87" s="24">
        <v>0</v>
      </c>
      <c r="F87" s="47"/>
    </row>
    <row r="88" spans="1:6" ht="12.75" customHeight="1" hidden="1" outlineLevel="1">
      <c r="A88" s="17" t="s">
        <v>160</v>
      </c>
      <c r="B88" s="18" t="s">
        <v>161</v>
      </c>
      <c r="C88" s="19"/>
      <c r="D88" s="24">
        <v>0</v>
      </c>
      <c r="E88" s="24">
        <v>0</v>
      </c>
      <c r="F88" s="42"/>
    </row>
    <row r="89" spans="1:6" ht="12.75" customHeight="1" hidden="1" outlineLevel="1">
      <c r="A89" s="21" t="s">
        <v>162</v>
      </c>
      <c r="B89" s="22" t="s">
        <v>163</v>
      </c>
      <c r="C89" s="23"/>
      <c r="D89" s="24">
        <v>0</v>
      </c>
      <c r="E89" s="24">
        <v>0</v>
      </c>
      <c r="F89" s="47"/>
    </row>
    <row r="90" spans="1:6" ht="12.75" customHeight="1" hidden="1" outlineLevel="1">
      <c r="A90" s="21" t="s">
        <v>164</v>
      </c>
      <c r="B90" s="22" t="s">
        <v>165</v>
      </c>
      <c r="C90" s="23"/>
      <c r="D90" s="27">
        <v>0</v>
      </c>
      <c r="E90" s="27">
        <v>0</v>
      </c>
      <c r="F90" s="47"/>
    </row>
    <row r="91" spans="1:6" ht="12.75" customHeight="1" hidden="1" outlineLevel="1">
      <c r="A91" s="21" t="s">
        <v>166</v>
      </c>
      <c r="B91" s="22" t="s">
        <v>167</v>
      </c>
      <c r="C91" s="23"/>
      <c r="D91" s="24">
        <v>0</v>
      </c>
      <c r="E91" s="24">
        <v>0</v>
      </c>
      <c r="F91" s="47"/>
    </row>
    <row r="92" spans="1:6" ht="12.75" customHeight="1" hidden="1" outlineLevel="1">
      <c r="A92" s="21" t="s">
        <v>168</v>
      </c>
      <c r="B92" s="22" t="s">
        <v>169</v>
      </c>
      <c r="C92" s="23"/>
      <c r="D92" s="24">
        <v>0</v>
      </c>
      <c r="E92" s="24">
        <v>0</v>
      </c>
      <c r="F92" s="47"/>
    </row>
    <row r="93" spans="1:6" ht="12.75" customHeight="1" hidden="1" outlineLevel="1">
      <c r="A93" s="21" t="s">
        <v>170</v>
      </c>
      <c r="B93" s="22" t="s">
        <v>171</v>
      </c>
      <c r="C93" s="23"/>
      <c r="D93" s="24">
        <v>0</v>
      </c>
      <c r="E93" s="24">
        <v>0</v>
      </c>
      <c r="F93" s="47"/>
    </row>
    <row r="94" spans="1:6" ht="13.5" customHeight="1" hidden="1" outlineLevel="1" thickBot="1">
      <c r="A94" s="21" t="s">
        <v>172</v>
      </c>
      <c r="B94" s="22" t="s">
        <v>173</v>
      </c>
      <c r="C94" s="23"/>
      <c r="D94" s="24">
        <v>0</v>
      </c>
      <c r="E94" s="24">
        <v>0</v>
      </c>
      <c r="F94" s="50"/>
    </row>
    <row r="95" spans="1:5" ht="12" customHeight="1" hidden="1" outlineLevel="1">
      <c r="A95" s="21" t="s">
        <v>174</v>
      </c>
      <c r="B95" s="22" t="s">
        <v>175</v>
      </c>
      <c r="C95" s="23"/>
      <c r="D95" s="24">
        <v>0</v>
      </c>
      <c r="E95" s="24">
        <v>0</v>
      </c>
    </row>
    <row r="96" spans="1:5" ht="12" customHeight="1" hidden="1" outlineLevel="1">
      <c r="A96" s="21" t="s">
        <v>176</v>
      </c>
      <c r="B96" s="22" t="s">
        <v>177</v>
      </c>
      <c r="C96" s="23"/>
      <c r="D96" s="24">
        <v>0</v>
      </c>
      <c r="E96" s="24">
        <v>0</v>
      </c>
    </row>
    <row r="97" spans="1:5" ht="12" customHeight="1" hidden="1" outlineLevel="1">
      <c r="A97" s="21" t="s">
        <v>178</v>
      </c>
      <c r="B97" s="48" t="s">
        <v>179</v>
      </c>
      <c r="C97" s="23"/>
      <c r="D97" s="24">
        <v>0</v>
      </c>
      <c r="E97" s="24"/>
    </row>
    <row r="98" spans="1:5" ht="12" customHeight="1" hidden="1" outlineLevel="1">
      <c r="A98" s="21" t="s">
        <v>180</v>
      </c>
      <c r="B98" s="48" t="s">
        <v>181</v>
      </c>
      <c r="C98" s="23"/>
      <c r="D98" s="24">
        <v>0</v>
      </c>
      <c r="E98" s="24">
        <v>0</v>
      </c>
    </row>
    <row r="99" spans="1:5" ht="12.75" collapsed="1">
      <c r="A99" s="17" t="s">
        <v>182</v>
      </c>
      <c r="B99" s="18" t="s">
        <v>183</v>
      </c>
      <c r="C99" s="19"/>
      <c r="D99" s="41">
        <v>349236079373</v>
      </c>
      <c r="E99" s="41">
        <v>342711239094</v>
      </c>
    </row>
    <row r="100" spans="1:5" ht="12.75">
      <c r="A100" s="17" t="s">
        <v>184</v>
      </c>
      <c r="B100" s="18" t="s">
        <v>185</v>
      </c>
      <c r="C100" s="19"/>
      <c r="D100" s="25">
        <v>349236079373</v>
      </c>
      <c r="E100" s="25">
        <v>342711239094</v>
      </c>
    </row>
    <row r="101" spans="1:5" ht="12.75">
      <c r="A101" s="21" t="s">
        <v>186</v>
      </c>
      <c r="B101" s="22" t="s">
        <v>187</v>
      </c>
      <c r="C101" s="23"/>
      <c r="D101" s="25">
        <v>300000000000</v>
      </c>
      <c r="E101" s="25">
        <v>300000000000</v>
      </c>
    </row>
    <row r="102" spans="1:5" ht="12.75">
      <c r="A102" s="21" t="s">
        <v>188</v>
      </c>
      <c r="B102" s="22" t="s">
        <v>189</v>
      </c>
      <c r="C102" s="23"/>
      <c r="D102" s="25">
        <v>0</v>
      </c>
      <c r="E102" s="25"/>
    </row>
    <row r="103" spans="1:5" ht="12.75">
      <c r="A103" s="21" t="s">
        <v>190</v>
      </c>
      <c r="B103" s="22" t="s">
        <v>191</v>
      </c>
      <c r="C103" s="23"/>
      <c r="D103" s="25">
        <v>2135561955</v>
      </c>
      <c r="E103" s="25">
        <v>2135561955</v>
      </c>
    </row>
    <row r="104" spans="1:5" ht="12.75" customHeight="1" hidden="1" outlineLevel="1">
      <c r="A104" s="21" t="s">
        <v>192</v>
      </c>
      <c r="B104" s="22" t="s">
        <v>193</v>
      </c>
      <c r="C104" s="23"/>
      <c r="D104" s="25">
        <v>0</v>
      </c>
      <c r="E104" s="25">
        <v>0</v>
      </c>
    </row>
    <row r="105" spans="1:5" ht="12.75" customHeight="1" hidden="1" outlineLevel="1">
      <c r="A105" s="21" t="s">
        <v>194</v>
      </c>
      <c r="B105" s="22" t="s">
        <v>195</v>
      </c>
      <c r="C105" s="23"/>
      <c r="D105" s="25">
        <v>0</v>
      </c>
      <c r="E105" s="25">
        <v>0</v>
      </c>
    </row>
    <row r="106" spans="1:5" ht="12.75" customHeight="1" hidden="1" outlineLevel="1">
      <c r="A106" s="21" t="s">
        <v>196</v>
      </c>
      <c r="B106" s="22" t="s">
        <v>197</v>
      </c>
      <c r="C106" s="23"/>
      <c r="D106" s="25">
        <v>0</v>
      </c>
      <c r="E106" s="25">
        <v>0</v>
      </c>
    </row>
    <row r="107" spans="1:5" ht="12.75" customHeight="1" hidden="1" outlineLevel="1">
      <c r="A107" s="21" t="s">
        <v>198</v>
      </c>
      <c r="B107" s="22" t="s">
        <v>199</v>
      </c>
      <c r="C107" s="23"/>
      <c r="D107" s="25">
        <v>0</v>
      </c>
      <c r="E107" s="25">
        <v>0</v>
      </c>
    </row>
    <row r="108" spans="1:5" ht="12.75" collapsed="1">
      <c r="A108" s="21" t="s">
        <v>200</v>
      </c>
      <c r="B108" s="22" t="s">
        <v>201</v>
      </c>
      <c r="C108" s="23"/>
      <c r="D108" s="25">
        <v>2135561955</v>
      </c>
      <c r="E108" s="25">
        <v>2135561955</v>
      </c>
    </row>
    <row r="109" spans="1:5" ht="12.75">
      <c r="A109" s="21" t="s">
        <v>202</v>
      </c>
      <c r="B109" s="22" t="s">
        <v>203</v>
      </c>
      <c r="C109" s="23"/>
      <c r="D109" s="25">
        <v>0</v>
      </c>
      <c r="E109" s="25">
        <v>0</v>
      </c>
    </row>
    <row r="110" spans="1:5" ht="12.75">
      <c r="A110" s="21" t="s">
        <v>204</v>
      </c>
      <c r="B110" s="22" t="s">
        <v>205</v>
      </c>
      <c r="C110" s="23"/>
      <c r="D110" s="25">
        <v>44964955463</v>
      </c>
      <c r="E110" s="25">
        <v>38440115184</v>
      </c>
    </row>
    <row r="111" spans="1:5" ht="12.75" customHeight="1" outlineLevel="1">
      <c r="A111" s="21" t="s">
        <v>206</v>
      </c>
      <c r="B111" s="22" t="s">
        <v>207</v>
      </c>
      <c r="C111" s="23"/>
      <c r="D111" s="25">
        <v>0</v>
      </c>
      <c r="E111" s="25">
        <v>0</v>
      </c>
    </row>
    <row r="112" spans="1:5" ht="12" outlineLevel="1">
      <c r="A112" s="21" t="s">
        <v>208</v>
      </c>
      <c r="B112" s="22" t="s">
        <v>209</v>
      </c>
      <c r="C112" s="23"/>
      <c r="D112" s="24">
        <v>0</v>
      </c>
      <c r="E112" s="24">
        <v>0</v>
      </c>
    </row>
    <row r="113" spans="1:5" ht="12" outlineLevel="1">
      <c r="A113" s="51" t="s">
        <v>210</v>
      </c>
      <c r="B113" s="52" t="s">
        <v>211</v>
      </c>
      <c r="C113" s="53"/>
      <c r="D113" s="54">
        <v>0</v>
      </c>
      <c r="E113" s="54">
        <v>0</v>
      </c>
    </row>
    <row r="114" spans="1:6" s="36" customFormat="1" ht="15.75">
      <c r="A114" s="32" t="s">
        <v>212</v>
      </c>
      <c r="B114" s="33" t="s">
        <v>213</v>
      </c>
      <c r="C114" s="32"/>
      <c r="D114" s="35">
        <v>356221694322</v>
      </c>
      <c r="E114" s="35">
        <v>372230537021</v>
      </c>
      <c r="F114" s="4"/>
    </row>
    <row r="115" spans="1:5" ht="12.75">
      <c r="A115" s="44" t="s">
        <v>214</v>
      </c>
      <c r="B115" s="45"/>
      <c r="C115" s="44"/>
      <c r="D115" s="55"/>
      <c r="E115" s="55"/>
    </row>
    <row r="116" spans="1:5" ht="12" hidden="1" outlineLevel="1">
      <c r="A116" s="21" t="s">
        <v>215</v>
      </c>
      <c r="B116" s="22" t="s">
        <v>216</v>
      </c>
      <c r="C116" s="21"/>
      <c r="D116" s="24"/>
      <c r="E116" s="56">
        <v>0</v>
      </c>
    </row>
    <row r="117" spans="1:5" ht="12" hidden="1" outlineLevel="1">
      <c r="A117" s="21" t="s">
        <v>217</v>
      </c>
      <c r="B117" s="22" t="s">
        <v>218</v>
      </c>
      <c r="C117" s="21"/>
      <c r="D117" s="24"/>
      <c r="E117" s="56">
        <v>0</v>
      </c>
    </row>
    <row r="118" spans="1:5" ht="12" hidden="1" outlineLevel="1">
      <c r="A118" s="21" t="s">
        <v>219</v>
      </c>
      <c r="B118" s="22" t="s">
        <v>220</v>
      </c>
      <c r="C118" s="21"/>
      <c r="D118" s="24"/>
      <c r="E118" s="56">
        <v>0</v>
      </c>
    </row>
    <row r="119" spans="1:5" ht="12" hidden="1" outlineLevel="1">
      <c r="A119" s="21" t="s">
        <v>221</v>
      </c>
      <c r="B119" s="22" t="s">
        <v>222</v>
      </c>
      <c r="C119" s="21"/>
      <c r="D119" s="24"/>
      <c r="E119" s="56">
        <v>0</v>
      </c>
    </row>
    <row r="120" spans="1:5" ht="12" hidden="1" outlineLevel="1">
      <c r="A120" s="21" t="s">
        <v>223</v>
      </c>
      <c r="B120" s="22" t="s">
        <v>224</v>
      </c>
      <c r="C120" s="21"/>
      <c r="D120" s="24"/>
      <c r="E120" s="56">
        <v>0</v>
      </c>
    </row>
    <row r="121" spans="1:5" ht="12.75" collapsed="1">
      <c r="A121" s="17" t="s">
        <v>225</v>
      </c>
      <c r="B121" s="18" t="s">
        <v>226</v>
      </c>
      <c r="C121" s="17"/>
      <c r="D121" s="153">
        <f>D122+D132+D137+D142+D152+D127</f>
        <v>952605950000</v>
      </c>
      <c r="E121" s="153">
        <f>E127+E132+E142+E122+E152</f>
        <v>1269314890000</v>
      </c>
    </row>
    <row r="122" spans="1:5" ht="12">
      <c r="A122" s="17" t="s">
        <v>227</v>
      </c>
      <c r="B122" s="18" t="s">
        <v>228</v>
      </c>
      <c r="C122" s="17"/>
      <c r="D122" s="26">
        <f>SUM(D123:D126)</f>
        <v>602866910000</v>
      </c>
      <c r="E122" s="20">
        <f>SUM(E123:E125)</f>
        <v>1094469400000</v>
      </c>
    </row>
    <row r="123" spans="1:5" ht="12">
      <c r="A123" s="21" t="s">
        <v>229</v>
      </c>
      <c r="B123" s="22" t="s">
        <v>230</v>
      </c>
      <c r="C123" s="21"/>
      <c r="D123" s="57">
        <v>34367330000</v>
      </c>
      <c r="E123" s="58">
        <v>189630000</v>
      </c>
    </row>
    <row r="124" spans="1:5" ht="12">
      <c r="A124" s="21" t="s">
        <v>231</v>
      </c>
      <c r="B124" s="22" t="s">
        <v>232</v>
      </c>
      <c r="C124" s="21"/>
      <c r="D124" s="59">
        <v>547888430000</v>
      </c>
      <c r="E124" s="58">
        <v>1052006370000</v>
      </c>
    </row>
    <row r="125" spans="1:5" ht="12">
      <c r="A125" s="21" t="s">
        <v>233</v>
      </c>
      <c r="B125" s="22" t="s">
        <v>234</v>
      </c>
      <c r="C125" s="21"/>
      <c r="D125" s="60">
        <v>20611150000</v>
      </c>
      <c r="E125" s="56">
        <v>42273400000</v>
      </c>
    </row>
    <row r="126" spans="1:5" ht="12">
      <c r="A126" s="21" t="s">
        <v>235</v>
      </c>
      <c r="B126" s="22" t="s">
        <v>236</v>
      </c>
      <c r="C126" s="21"/>
      <c r="D126" s="57"/>
      <c r="E126" s="56">
        <v>0</v>
      </c>
    </row>
    <row r="127" spans="1:5" ht="12">
      <c r="A127" s="17" t="s">
        <v>237</v>
      </c>
      <c r="B127" s="18" t="s">
        <v>238</v>
      </c>
      <c r="C127" s="17"/>
      <c r="D127" s="26">
        <f>SUM(D129)</f>
        <v>305000150000</v>
      </c>
      <c r="E127" s="20">
        <f>SUM(E128:E131)</f>
        <v>405490000</v>
      </c>
    </row>
    <row r="128" spans="1:5" ht="12">
      <c r="A128" s="21" t="s">
        <v>239</v>
      </c>
      <c r="B128" s="22" t="s">
        <v>240</v>
      </c>
      <c r="C128" s="21"/>
      <c r="D128" s="57">
        <v>0</v>
      </c>
      <c r="E128" s="56">
        <v>60000</v>
      </c>
    </row>
    <row r="129" spans="1:5" ht="15">
      <c r="A129" s="21" t="s">
        <v>241</v>
      </c>
      <c r="B129" s="22" t="s">
        <v>242</v>
      </c>
      <c r="C129" s="21"/>
      <c r="D129" s="57">
        <v>305000150000</v>
      </c>
      <c r="E129" s="62">
        <v>405420000</v>
      </c>
    </row>
    <row r="130" spans="1:5" ht="15">
      <c r="A130" s="21" t="s">
        <v>243</v>
      </c>
      <c r="B130" s="22" t="s">
        <v>244</v>
      </c>
      <c r="C130" s="21"/>
      <c r="D130" s="57">
        <v>0</v>
      </c>
      <c r="E130" s="62">
        <v>10000</v>
      </c>
    </row>
    <row r="131" spans="1:5" ht="12">
      <c r="A131" s="21" t="s">
        <v>245</v>
      </c>
      <c r="B131" s="22" t="s">
        <v>246</v>
      </c>
      <c r="C131" s="21"/>
      <c r="D131" s="57">
        <v>0</v>
      </c>
      <c r="E131" s="24">
        <v>0</v>
      </c>
    </row>
    <row r="132" spans="1:5" ht="12">
      <c r="A132" s="17" t="s">
        <v>247</v>
      </c>
      <c r="B132" s="18" t="s">
        <v>248</v>
      </c>
      <c r="C132" s="17"/>
      <c r="D132" s="63">
        <f>SUM(D134)</f>
        <v>41000000000</v>
      </c>
      <c r="E132" s="27">
        <f>SUM(E134)</f>
        <v>174440000000</v>
      </c>
    </row>
    <row r="133" spans="1:5" ht="12.75">
      <c r="A133" s="21" t="s">
        <v>249</v>
      </c>
      <c r="B133" s="22" t="s">
        <v>250</v>
      </c>
      <c r="C133" s="21"/>
      <c r="D133" s="61">
        <v>0</v>
      </c>
      <c r="E133" s="25">
        <v>0</v>
      </c>
    </row>
    <row r="134" spans="1:5" ht="12.75">
      <c r="A134" s="21" t="s">
        <v>251</v>
      </c>
      <c r="B134" s="22" t="s">
        <v>252</v>
      </c>
      <c r="C134" s="21"/>
      <c r="D134" s="61">
        <v>41000000000</v>
      </c>
      <c r="E134" s="25">
        <v>174440000000</v>
      </c>
    </row>
    <row r="135" spans="1:5" ht="12" hidden="1" outlineLevel="1">
      <c r="A135" s="21" t="s">
        <v>253</v>
      </c>
      <c r="B135" s="22" t="s">
        <v>254</v>
      </c>
      <c r="C135" s="21"/>
      <c r="D135" s="57">
        <v>0</v>
      </c>
      <c r="E135" s="24">
        <v>0</v>
      </c>
    </row>
    <row r="136" spans="1:5" ht="12" hidden="1" outlineLevel="1">
      <c r="A136" s="21" t="s">
        <v>255</v>
      </c>
      <c r="B136" s="22" t="s">
        <v>256</v>
      </c>
      <c r="C136" s="21"/>
      <c r="D136" s="57">
        <v>0</v>
      </c>
      <c r="E136" s="24">
        <v>0</v>
      </c>
    </row>
    <row r="137" spans="1:5" ht="12" hidden="1" outlineLevel="1">
      <c r="A137" s="17" t="s">
        <v>257</v>
      </c>
      <c r="B137" s="18" t="s">
        <v>258</v>
      </c>
      <c r="C137" s="17"/>
      <c r="D137" s="63">
        <f>SUM(D139)</f>
        <v>0</v>
      </c>
      <c r="E137" s="27">
        <v>0</v>
      </c>
    </row>
    <row r="138" spans="1:5" ht="12" hidden="1" outlineLevel="1">
      <c r="A138" s="21" t="s">
        <v>259</v>
      </c>
      <c r="B138" s="22" t="s">
        <v>260</v>
      </c>
      <c r="C138" s="21"/>
      <c r="D138" s="57">
        <v>0</v>
      </c>
      <c r="E138" s="24">
        <v>0</v>
      </c>
    </row>
    <row r="139" spans="1:5" ht="12" hidden="1" outlineLevel="1">
      <c r="A139" s="21" t="s">
        <v>261</v>
      </c>
      <c r="B139" s="22" t="s">
        <v>262</v>
      </c>
      <c r="C139" s="21"/>
      <c r="D139" s="57"/>
      <c r="E139" s="24">
        <v>0</v>
      </c>
    </row>
    <row r="140" spans="1:5" ht="12" hidden="1" outlineLevel="1">
      <c r="A140" s="21" t="s">
        <v>263</v>
      </c>
      <c r="B140" s="22" t="s">
        <v>264</v>
      </c>
      <c r="C140" s="21"/>
      <c r="D140" s="57">
        <v>0</v>
      </c>
      <c r="E140" s="24">
        <v>0</v>
      </c>
    </row>
    <row r="141" spans="1:5" ht="12" hidden="1" outlineLevel="1">
      <c r="A141" s="21" t="s">
        <v>265</v>
      </c>
      <c r="B141" s="22" t="s">
        <v>266</v>
      </c>
      <c r="C141" s="21"/>
      <c r="D141" s="57">
        <v>0</v>
      </c>
      <c r="E141" s="24">
        <v>0</v>
      </c>
    </row>
    <row r="142" spans="1:5" ht="12" collapsed="1">
      <c r="A142" s="17" t="s">
        <v>267</v>
      </c>
      <c r="B142" s="18" t="s">
        <v>268</v>
      </c>
      <c r="C142" s="17"/>
      <c r="D142" s="63">
        <f>SUM(D144)</f>
        <v>3622300000</v>
      </c>
      <c r="E142" s="27"/>
    </row>
    <row r="143" spans="1:5" ht="12">
      <c r="A143" s="21" t="s">
        <v>269</v>
      </c>
      <c r="B143" s="22" t="s">
        <v>270</v>
      </c>
      <c r="C143" s="21"/>
      <c r="D143" s="57"/>
      <c r="E143" s="24"/>
    </row>
    <row r="144" spans="1:5" ht="12.75">
      <c r="A144" s="21" t="s">
        <v>271</v>
      </c>
      <c r="B144" s="22" t="s">
        <v>272</v>
      </c>
      <c r="C144" s="21"/>
      <c r="D144" s="61">
        <v>3622300000</v>
      </c>
      <c r="E144" s="24"/>
    </row>
    <row r="145" spans="1:5" ht="12" hidden="1" outlineLevel="1">
      <c r="A145" s="21" t="s">
        <v>273</v>
      </c>
      <c r="B145" s="22" t="s">
        <v>274</v>
      </c>
      <c r="C145" s="21"/>
      <c r="D145" s="57">
        <v>0</v>
      </c>
      <c r="E145" s="24"/>
    </row>
    <row r="146" spans="1:5" ht="12" hidden="1" outlineLevel="1">
      <c r="A146" s="21" t="s">
        <v>275</v>
      </c>
      <c r="B146" s="22" t="s">
        <v>276</v>
      </c>
      <c r="C146" s="21"/>
      <c r="D146" s="57">
        <v>0</v>
      </c>
      <c r="E146" s="24"/>
    </row>
    <row r="147" spans="1:5" ht="12" hidden="1" outlineLevel="1">
      <c r="A147" s="17" t="s">
        <v>277</v>
      </c>
      <c r="B147" s="18" t="s">
        <v>278</v>
      </c>
      <c r="C147" s="17"/>
      <c r="D147" s="63">
        <v>0</v>
      </c>
      <c r="E147" s="27">
        <v>0</v>
      </c>
    </row>
    <row r="148" spans="1:5" ht="12" hidden="1" outlineLevel="1">
      <c r="A148" s="21" t="s">
        <v>279</v>
      </c>
      <c r="B148" s="22" t="s">
        <v>280</v>
      </c>
      <c r="C148" s="21"/>
      <c r="D148" s="57">
        <v>0</v>
      </c>
      <c r="E148" s="24">
        <v>0</v>
      </c>
    </row>
    <row r="149" spans="1:5" ht="12" hidden="1" outlineLevel="1">
      <c r="A149" s="21" t="s">
        <v>281</v>
      </c>
      <c r="B149" s="22" t="s">
        <v>282</v>
      </c>
      <c r="C149" s="21"/>
      <c r="D149" s="57">
        <v>0</v>
      </c>
      <c r="E149" s="24">
        <v>0</v>
      </c>
    </row>
    <row r="150" spans="1:5" ht="12" hidden="1" outlineLevel="1">
      <c r="A150" s="21" t="s">
        <v>283</v>
      </c>
      <c r="B150" s="22" t="s">
        <v>284</v>
      </c>
      <c r="C150" s="21"/>
      <c r="D150" s="57">
        <v>0</v>
      </c>
      <c r="E150" s="24">
        <v>0</v>
      </c>
    </row>
    <row r="151" spans="1:5" ht="12" hidden="1" outlineLevel="1">
      <c r="A151" s="21" t="s">
        <v>285</v>
      </c>
      <c r="B151" s="22" t="s">
        <v>286</v>
      </c>
      <c r="C151" s="21"/>
      <c r="D151" s="57">
        <v>0</v>
      </c>
      <c r="E151" s="24">
        <v>0</v>
      </c>
    </row>
    <row r="152" spans="1:5" ht="12" collapsed="1">
      <c r="A152" s="17" t="s">
        <v>287</v>
      </c>
      <c r="B152" s="18" t="s">
        <v>288</v>
      </c>
      <c r="C152" s="17"/>
      <c r="D152" s="63">
        <f>SUM(D153:D155)</f>
        <v>116590000</v>
      </c>
      <c r="E152" s="27">
        <v>0</v>
      </c>
    </row>
    <row r="153" spans="1:5" ht="12">
      <c r="A153" s="21" t="s">
        <v>289</v>
      </c>
      <c r="B153" s="22" t="s">
        <v>290</v>
      </c>
      <c r="C153" s="21"/>
      <c r="D153" s="152">
        <v>10000</v>
      </c>
      <c r="E153" s="24">
        <v>0</v>
      </c>
    </row>
    <row r="154" spans="1:5" ht="12">
      <c r="A154" s="64" t="s">
        <v>291</v>
      </c>
      <c r="B154" s="65" t="s">
        <v>292</v>
      </c>
      <c r="C154" s="64"/>
      <c r="D154" s="66">
        <v>116580000</v>
      </c>
      <c r="E154" s="66">
        <v>0</v>
      </c>
    </row>
    <row r="155" spans="1:5" ht="12" hidden="1" outlineLevel="1">
      <c r="A155" s="67" t="s">
        <v>293</v>
      </c>
      <c r="B155" s="68" t="s">
        <v>294</v>
      </c>
      <c r="C155" s="67"/>
      <c r="D155" s="69">
        <v>0</v>
      </c>
      <c r="E155" s="69">
        <v>0</v>
      </c>
    </row>
    <row r="156" spans="1:5" ht="12" hidden="1" outlineLevel="1">
      <c r="A156" s="21" t="s">
        <v>295</v>
      </c>
      <c r="B156" s="22" t="s">
        <v>296</v>
      </c>
      <c r="C156" s="21"/>
      <c r="D156" s="24">
        <v>0</v>
      </c>
      <c r="E156" s="24">
        <v>0</v>
      </c>
    </row>
    <row r="157" spans="1:5" ht="12" hidden="1" outlineLevel="1">
      <c r="A157" s="17" t="s">
        <v>297</v>
      </c>
      <c r="B157" s="18" t="s">
        <v>298</v>
      </c>
      <c r="C157" s="17"/>
      <c r="D157" s="27">
        <v>0</v>
      </c>
      <c r="E157" s="27">
        <v>0</v>
      </c>
    </row>
    <row r="158" spans="1:5" ht="12" hidden="1" outlineLevel="1">
      <c r="A158" s="21" t="s">
        <v>299</v>
      </c>
      <c r="B158" s="22" t="s">
        <v>300</v>
      </c>
      <c r="C158" s="21"/>
      <c r="D158" s="24">
        <v>0</v>
      </c>
      <c r="E158" s="24">
        <v>0</v>
      </c>
    </row>
    <row r="159" spans="1:5" ht="12" hidden="1" outlineLevel="1">
      <c r="A159" s="21" t="s">
        <v>301</v>
      </c>
      <c r="B159" s="22" t="s">
        <v>302</v>
      </c>
      <c r="C159" s="21"/>
      <c r="D159" s="24">
        <v>0</v>
      </c>
      <c r="E159" s="24">
        <v>0</v>
      </c>
    </row>
    <row r="160" spans="1:5" ht="12" hidden="1" outlineLevel="1">
      <c r="A160" s="21" t="s">
        <v>303</v>
      </c>
      <c r="B160" s="22" t="s">
        <v>304</v>
      </c>
      <c r="C160" s="21"/>
      <c r="D160" s="24">
        <v>0</v>
      </c>
      <c r="E160" s="24">
        <v>0</v>
      </c>
    </row>
    <row r="161" spans="1:5" ht="12" hidden="1" outlineLevel="1">
      <c r="A161" s="21" t="s">
        <v>305</v>
      </c>
      <c r="B161" s="22" t="s">
        <v>306</v>
      </c>
      <c r="C161" s="21"/>
      <c r="D161" s="24">
        <v>0</v>
      </c>
      <c r="E161" s="24">
        <v>0</v>
      </c>
    </row>
    <row r="162" spans="1:5" ht="12" hidden="1" outlineLevel="1">
      <c r="A162" s="21" t="s">
        <v>307</v>
      </c>
      <c r="B162" s="22" t="s">
        <v>308</v>
      </c>
      <c r="C162" s="21"/>
      <c r="D162" s="24">
        <v>0</v>
      </c>
      <c r="E162" s="24">
        <v>0</v>
      </c>
    </row>
    <row r="163" spans="1:5" ht="12" hidden="1" outlineLevel="1">
      <c r="A163" s="17" t="s">
        <v>309</v>
      </c>
      <c r="B163" s="18" t="s">
        <v>310</v>
      </c>
      <c r="C163" s="17"/>
      <c r="D163" s="27">
        <v>0</v>
      </c>
      <c r="E163" s="27">
        <v>0</v>
      </c>
    </row>
    <row r="164" spans="1:5" ht="12" hidden="1" outlineLevel="1">
      <c r="A164" s="17" t="s">
        <v>311</v>
      </c>
      <c r="B164" s="18" t="s">
        <v>312</v>
      </c>
      <c r="C164" s="17"/>
      <c r="D164" s="27">
        <v>0</v>
      </c>
      <c r="E164" s="27">
        <v>0</v>
      </c>
    </row>
    <row r="165" spans="1:5" ht="12" hidden="1" outlineLevel="1">
      <c r="A165" s="21" t="s">
        <v>313</v>
      </c>
      <c r="B165" s="22" t="s">
        <v>314</v>
      </c>
      <c r="C165" s="21"/>
      <c r="D165" s="24">
        <v>0</v>
      </c>
      <c r="E165" s="24">
        <v>0</v>
      </c>
    </row>
    <row r="166" spans="1:5" ht="12" hidden="1" outlineLevel="1">
      <c r="A166" s="21" t="s">
        <v>315</v>
      </c>
      <c r="B166" s="22" t="s">
        <v>316</v>
      </c>
      <c r="C166" s="21"/>
      <c r="D166" s="24">
        <v>0</v>
      </c>
      <c r="E166" s="24">
        <v>0</v>
      </c>
    </row>
    <row r="167" spans="1:5" ht="12" hidden="1" outlineLevel="1">
      <c r="A167" s="21" t="s">
        <v>317</v>
      </c>
      <c r="B167" s="22" t="s">
        <v>318</v>
      </c>
      <c r="C167" s="21"/>
      <c r="D167" s="24">
        <v>0</v>
      </c>
      <c r="E167" s="24">
        <v>0</v>
      </c>
    </row>
    <row r="168" spans="1:5" ht="12" hidden="1" outlineLevel="1">
      <c r="A168" s="21" t="s">
        <v>319</v>
      </c>
      <c r="B168" s="22" t="s">
        <v>320</v>
      </c>
      <c r="C168" s="21"/>
      <c r="D168" s="24">
        <v>0</v>
      </c>
      <c r="E168" s="24">
        <v>0</v>
      </c>
    </row>
    <row r="169" spans="1:5" ht="12" hidden="1" outlineLevel="1">
      <c r="A169" s="17" t="s">
        <v>321</v>
      </c>
      <c r="B169" s="18" t="s">
        <v>322</v>
      </c>
      <c r="C169" s="17"/>
      <c r="D169" s="27">
        <v>0</v>
      </c>
      <c r="E169" s="27">
        <v>0</v>
      </c>
    </row>
    <row r="170" spans="1:5" ht="12" hidden="1" outlineLevel="1">
      <c r="A170" s="21" t="s">
        <v>323</v>
      </c>
      <c r="B170" s="22" t="s">
        <v>324</v>
      </c>
      <c r="C170" s="21"/>
      <c r="D170" s="24">
        <v>0</v>
      </c>
      <c r="E170" s="24">
        <v>0</v>
      </c>
    </row>
    <row r="171" spans="1:5" ht="12" hidden="1" outlineLevel="1">
      <c r="A171" s="21" t="s">
        <v>325</v>
      </c>
      <c r="B171" s="22" t="s">
        <v>326</v>
      </c>
      <c r="C171" s="21"/>
      <c r="D171" s="24">
        <v>0</v>
      </c>
      <c r="E171" s="24">
        <v>0</v>
      </c>
    </row>
    <row r="172" spans="1:5" ht="12" hidden="1" outlineLevel="1">
      <c r="A172" s="21" t="s">
        <v>327</v>
      </c>
      <c r="B172" s="22" t="s">
        <v>328</v>
      </c>
      <c r="C172" s="21"/>
      <c r="D172" s="24">
        <v>0</v>
      </c>
      <c r="E172" s="24">
        <v>0</v>
      </c>
    </row>
    <row r="173" spans="1:5" ht="12" hidden="1" outlineLevel="1">
      <c r="A173" s="21" t="s">
        <v>329</v>
      </c>
      <c r="B173" s="22" t="s">
        <v>330</v>
      </c>
      <c r="C173" s="21"/>
      <c r="D173" s="24">
        <v>0</v>
      </c>
      <c r="E173" s="24">
        <v>0</v>
      </c>
    </row>
    <row r="174" spans="1:5" ht="12" hidden="1" outlineLevel="1">
      <c r="A174" s="17" t="s">
        <v>331</v>
      </c>
      <c r="B174" s="18" t="s">
        <v>332</v>
      </c>
      <c r="C174" s="17"/>
      <c r="D174" s="27">
        <v>0</v>
      </c>
      <c r="E174" s="27">
        <v>0</v>
      </c>
    </row>
    <row r="175" spans="1:5" ht="12" hidden="1" outlineLevel="1">
      <c r="A175" s="21" t="s">
        <v>333</v>
      </c>
      <c r="B175" s="22" t="s">
        <v>334</v>
      </c>
      <c r="C175" s="21"/>
      <c r="D175" s="24">
        <v>0</v>
      </c>
      <c r="E175" s="24">
        <v>0</v>
      </c>
    </row>
    <row r="176" spans="1:5" ht="12" hidden="1" outlineLevel="1">
      <c r="A176" s="21" t="s">
        <v>335</v>
      </c>
      <c r="B176" s="22" t="s">
        <v>336</v>
      </c>
      <c r="C176" s="21"/>
      <c r="D176" s="24">
        <v>0</v>
      </c>
      <c r="E176" s="24">
        <v>0</v>
      </c>
    </row>
    <row r="177" spans="1:5" ht="12" hidden="1" outlineLevel="1">
      <c r="A177" s="21" t="s">
        <v>337</v>
      </c>
      <c r="B177" s="22" t="s">
        <v>338</v>
      </c>
      <c r="C177" s="21"/>
      <c r="D177" s="24">
        <v>0</v>
      </c>
      <c r="E177" s="24">
        <v>0</v>
      </c>
    </row>
    <row r="178" spans="1:5" ht="12" hidden="1" outlineLevel="1">
      <c r="A178" s="21" t="s">
        <v>339</v>
      </c>
      <c r="B178" s="22" t="s">
        <v>340</v>
      </c>
      <c r="C178" s="21"/>
      <c r="D178" s="24">
        <v>0</v>
      </c>
      <c r="E178" s="24">
        <v>0</v>
      </c>
    </row>
    <row r="179" spans="1:5" ht="12" hidden="1" outlineLevel="1">
      <c r="A179" s="17" t="s">
        <v>341</v>
      </c>
      <c r="B179" s="18" t="s">
        <v>342</v>
      </c>
      <c r="C179" s="17"/>
      <c r="D179" s="27">
        <v>0</v>
      </c>
      <c r="E179" s="27">
        <v>0</v>
      </c>
    </row>
    <row r="180" spans="1:5" ht="12" hidden="1" outlineLevel="1">
      <c r="A180" s="21" t="s">
        <v>343</v>
      </c>
      <c r="B180" s="22" t="s">
        <v>344</v>
      </c>
      <c r="C180" s="21"/>
      <c r="D180" s="24">
        <v>0</v>
      </c>
      <c r="E180" s="24">
        <v>0</v>
      </c>
    </row>
    <row r="181" spans="1:5" ht="12" hidden="1" outlineLevel="1">
      <c r="A181" s="21" t="s">
        <v>345</v>
      </c>
      <c r="B181" s="22" t="s">
        <v>346</v>
      </c>
      <c r="C181" s="21"/>
      <c r="D181" s="24">
        <v>0</v>
      </c>
      <c r="E181" s="24">
        <v>0</v>
      </c>
    </row>
    <row r="182" spans="1:5" ht="12" hidden="1" outlineLevel="1">
      <c r="A182" s="21" t="s">
        <v>347</v>
      </c>
      <c r="B182" s="22" t="s">
        <v>348</v>
      </c>
      <c r="C182" s="21"/>
      <c r="D182" s="24">
        <v>0</v>
      </c>
      <c r="E182" s="24">
        <v>0</v>
      </c>
    </row>
    <row r="183" spans="1:5" ht="12" hidden="1" outlineLevel="1">
      <c r="A183" s="21" t="s">
        <v>349</v>
      </c>
      <c r="B183" s="22" t="s">
        <v>350</v>
      </c>
      <c r="C183" s="21"/>
      <c r="D183" s="24">
        <v>0</v>
      </c>
      <c r="E183" s="24">
        <v>0</v>
      </c>
    </row>
    <row r="184" spans="1:5" ht="12" hidden="1" outlineLevel="1">
      <c r="A184" s="17" t="s">
        <v>351</v>
      </c>
      <c r="B184" s="18" t="s">
        <v>352</v>
      </c>
      <c r="C184" s="17"/>
      <c r="D184" s="27">
        <v>0</v>
      </c>
      <c r="E184" s="27">
        <v>0</v>
      </c>
    </row>
    <row r="185" spans="1:5" ht="12" hidden="1" outlineLevel="1">
      <c r="A185" s="21" t="s">
        <v>353</v>
      </c>
      <c r="B185" s="22" t="s">
        <v>354</v>
      </c>
      <c r="C185" s="21"/>
      <c r="D185" s="24">
        <v>0</v>
      </c>
      <c r="E185" s="24">
        <v>0</v>
      </c>
    </row>
    <row r="186" spans="1:5" ht="12" hidden="1" outlineLevel="1">
      <c r="A186" s="21" t="s">
        <v>355</v>
      </c>
      <c r="B186" s="22" t="s">
        <v>356</v>
      </c>
      <c r="C186" s="21"/>
      <c r="D186" s="24">
        <v>0</v>
      </c>
      <c r="E186" s="24">
        <v>0</v>
      </c>
    </row>
    <row r="187" spans="1:5" ht="12" hidden="1" outlineLevel="1">
      <c r="A187" s="21" t="s">
        <v>357</v>
      </c>
      <c r="B187" s="22" t="s">
        <v>358</v>
      </c>
      <c r="C187" s="21"/>
      <c r="D187" s="70">
        <v>0</v>
      </c>
      <c r="E187" s="70">
        <v>0</v>
      </c>
    </row>
    <row r="188" spans="1:5" ht="12" hidden="1" outlineLevel="1">
      <c r="A188" s="21" t="s">
        <v>359</v>
      </c>
      <c r="B188" s="22" t="s">
        <v>360</v>
      </c>
      <c r="C188" s="21"/>
      <c r="D188" s="70">
        <v>0</v>
      </c>
      <c r="E188" s="70">
        <v>0</v>
      </c>
    </row>
    <row r="189" spans="1:5" ht="12" hidden="1" outlineLevel="1">
      <c r="A189" s="17" t="s">
        <v>361</v>
      </c>
      <c r="B189" s="18" t="s">
        <v>362</v>
      </c>
      <c r="C189" s="17"/>
      <c r="D189" s="71">
        <v>0</v>
      </c>
      <c r="E189" s="71">
        <v>0</v>
      </c>
    </row>
    <row r="190" spans="1:5" ht="12" hidden="1" outlineLevel="1">
      <c r="A190" s="21" t="s">
        <v>363</v>
      </c>
      <c r="B190" s="22" t="s">
        <v>364</v>
      </c>
      <c r="C190" s="21"/>
      <c r="D190" s="70">
        <v>0</v>
      </c>
      <c r="E190" s="70">
        <v>0</v>
      </c>
    </row>
    <row r="191" spans="1:5" ht="12" hidden="1" outlineLevel="1">
      <c r="A191" s="21" t="s">
        <v>365</v>
      </c>
      <c r="B191" s="22" t="s">
        <v>366</v>
      </c>
      <c r="C191" s="21"/>
      <c r="D191" s="70">
        <v>0</v>
      </c>
      <c r="E191" s="70">
        <v>0</v>
      </c>
    </row>
    <row r="192" spans="1:5" ht="12" hidden="1" outlineLevel="1">
      <c r="A192" s="21" t="s">
        <v>367</v>
      </c>
      <c r="B192" s="22" t="s">
        <v>368</v>
      </c>
      <c r="C192" s="21"/>
      <c r="D192" s="70">
        <v>0</v>
      </c>
      <c r="E192" s="70">
        <v>0</v>
      </c>
    </row>
    <row r="193" spans="1:5" ht="12" hidden="1" outlineLevel="1">
      <c r="A193" s="21" t="s">
        <v>369</v>
      </c>
      <c r="B193" s="22" t="s">
        <v>370</v>
      </c>
      <c r="C193" s="21"/>
      <c r="D193" s="21">
        <v>0</v>
      </c>
      <c r="E193" s="21">
        <v>0</v>
      </c>
    </row>
    <row r="194" spans="1:5" ht="12" hidden="1" outlineLevel="1">
      <c r="A194" s="21" t="s">
        <v>371</v>
      </c>
      <c r="B194" s="22" t="s">
        <v>372</v>
      </c>
      <c r="C194" s="21"/>
      <c r="D194" s="21">
        <v>0</v>
      </c>
      <c r="E194" s="21">
        <v>0</v>
      </c>
    </row>
    <row r="195" spans="1:5" ht="12" hidden="1" outlineLevel="1">
      <c r="A195" s="21" t="s">
        <v>373</v>
      </c>
      <c r="B195" s="22" t="s">
        <v>374</v>
      </c>
      <c r="C195" s="21"/>
      <c r="D195" s="21">
        <v>0</v>
      </c>
      <c r="E195" s="21">
        <v>0</v>
      </c>
    </row>
    <row r="196" spans="1:5" ht="12" hidden="1" outlineLevel="1">
      <c r="A196" s="21" t="s">
        <v>375</v>
      </c>
      <c r="B196" s="22" t="s">
        <v>376</v>
      </c>
      <c r="C196" s="21"/>
      <c r="D196" s="21">
        <v>0</v>
      </c>
      <c r="E196" s="21">
        <v>0</v>
      </c>
    </row>
    <row r="197" spans="1:6" s="72" customFormat="1" ht="12" hidden="1" outlineLevel="1">
      <c r="A197" s="64" t="s">
        <v>377</v>
      </c>
      <c r="B197" s="65" t="s">
        <v>378</v>
      </c>
      <c r="C197" s="64"/>
      <c r="D197" s="64">
        <v>0</v>
      </c>
      <c r="E197" s="64">
        <v>0</v>
      </c>
      <c r="F197" s="4"/>
    </row>
    <row r="198" ht="12" collapsed="1"/>
    <row r="200" spans="1:5" ht="15.75" customHeight="1">
      <c r="A200" s="73"/>
      <c r="B200" s="74"/>
      <c r="C200" s="75"/>
      <c r="D200" s="175" t="s">
        <v>379</v>
      </c>
      <c r="E200" s="175"/>
    </row>
    <row r="201" spans="1:5" ht="15.75">
      <c r="A201" s="176" t="s">
        <v>380</v>
      </c>
      <c r="B201" s="176"/>
      <c r="C201" s="76"/>
      <c r="D201" s="176" t="s">
        <v>381</v>
      </c>
      <c r="E201" s="176"/>
    </row>
    <row r="202" spans="1:5" ht="12.75">
      <c r="A202" s="75"/>
      <c r="B202" s="74"/>
      <c r="C202" s="75"/>
      <c r="D202" s="77"/>
      <c r="E202" s="77"/>
    </row>
    <row r="203" spans="1:5" ht="12.75">
      <c r="A203" s="75"/>
      <c r="B203" s="74"/>
      <c r="C203" s="75"/>
      <c r="D203" s="77"/>
      <c r="E203" s="77"/>
    </row>
    <row r="204" spans="1:5" ht="12.75">
      <c r="A204" s="75"/>
      <c r="B204" s="74"/>
      <c r="C204" s="75"/>
      <c r="D204" s="77"/>
      <c r="E204" s="77"/>
    </row>
    <row r="205" spans="1:5" ht="12.75">
      <c r="A205" s="75"/>
      <c r="B205" s="74"/>
      <c r="C205" s="75"/>
      <c r="D205" s="77"/>
      <c r="E205" s="77"/>
    </row>
    <row r="206" spans="1:6" ht="12.75">
      <c r="A206" s="75"/>
      <c r="B206" s="74"/>
      <c r="C206" s="75"/>
      <c r="D206" s="77"/>
      <c r="E206" s="77"/>
      <c r="F206" s="78"/>
    </row>
    <row r="207" spans="1:6" s="81" customFormat="1" ht="15.75">
      <c r="A207" s="168" t="s">
        <v>382</v>
      </c>
      <c r="B207" s="168"/>
      <c r="C207" s="79"/>
      <c r="D207" s="169" t="s">
        <v>383</v>
      </c>
      <c r="E207" s="169"/>
      <c r="F207" s="80"/>
    </row>
  </sheetData>
  <sheetProtection/>
  <mergeCells count="13">
    <mergeCell ref="D200:E200"/>
    <mergeCell ref="A201:B201"/>
    <mergeCell ref="D201:E201"/>
    <mergeCell ref="A207:B207"/>
    <mergeCell ref="D207:E207"/>
    <mergeCell ref="D1:E1"/>
    <mergeCell ref="A2:B2"/>
    <mergeCell ref="D2:E2"/>
    <mergeCell ref="A3:B3"/>
    <mergeCell ref="D3:E3"/>
    <mergeCell ref="A4:B4"/>
    <mergeCell ref="A6:E6"/>
    <mergeCell ref="A7:E7"/>
  </mergeCells>
  <hyperlinks>
    <hyperlink ref="A3" r:id="rId1" display="Tel:04 34568888  "/>
  </hyperlinks>
  <printOptions/>
  <pageMargins left="0.33" right="0.2" top="0.56" bottom="0.5" header="0.21" footer="0.24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XuanThanh 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XuanThanh</dc:creator>
  <cp:keywords/>
  <dc:description/>
  <cp:lastModifiedBy>tam</cp:lastModifiedBy>
  <cp:lastPrinted>2012-01-13T07:46:38Z</cp:lastPrinted>
  <dcterms:created xsi:type="dcterms:W3CDTF">2011-12-31T07:26:41Z</dcterms:created>
  <dcterms:modified xsi:type="dcterms:W3CDTF">2012-01-13T08:57:36Z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